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MÓWIENIA\PRZETARGI\BKP\2023_TERMOMODRNIZACJA_3_PLACÓWEK_MP_2023-352\3_TERMO_SP_89_UL_Sochaczewska_ZP_14\04_PYTANIA_DO_SWZ\06_23-03-2023 Zmiana SWZ i pyt 4 JB OPZ\"/>
    </mc:Choice>
  </mc:AlternateContent>
  <xr:revisionPtr revIDLastSave="0" documentId="13_ncr:1_{05266EC5-3E8F-4905-9A57-C2F84076EBB5}" xr6:coauthVersionLast="47" xr6:coauthVersionMax="47" xr10:uidLastSave="{00000000-0000-0000-0000-000000000000}"/>
  <bookViews>
    <workbookView xWindow="-120" yWindow="-120" windowWidth="29040" windowHeight="15720" xr2:uid="{6B37D871-BF3D-4AB4-84EB-DF6C843AC12C}"/>
  </bookViews>
  <sheets>
    <sheet name="TER 8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 s="1"/>
  <c r="H29" i="1" s="1"/>
  <c r="D49" i="1" l="1"/>
  <c r="E48" i="1"/>
  <c r="E46" i="1"/>
  <c r="G46" i="1" s="1"/>
  <c r="H46" i="1" s="1"/>
  <c r="E45" i="1"/>
  <c r="E44" i="1"/>
  <c r="G44" i="1" s="1"/>
  <c r="D38" i="1"/>
  <c r="E47" i="1" s="1"/>
  <c r="E37" i="1"/>
  <c r="G37" i="1" s="1"/>
  <c r="H37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E32" i="1"/>
  <c r="G32" i="1" s="1"/>
  <c r="H32" i="1" s="1"/>
  <c r="E31" i="1"/>
  <c r="G31" i="1" s="1"/>
  <c r="H31" i="1" s="1"/>
  <c r="E30" i="1"/>
  <c r="G30" i="1" s="1"/>
  <c r="H30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E19" i="1"/>
  <c r="G19" i="1" s="1"/>
  <c r="H19" i="1" s="1"/>
  <c r="E18" i="1"/>
  <c r="G18" i="1" s="1"/>
  <c r="H18" i="1" s="1"/>
  <c r="E17" i="1"/>
  <c r="G17" i="1" s="1"/>
  <c r="H17" i="1" s="1"/>
  <c r="E16" i="1"/>
  <c r="G16" i="1" s="1"/>
  <c r="H16" i="1" s="1"/>
  <c r="E15" i="1"/>
  <c r="G15" i="1" s="1"/>
  <c r="H15" i="1" s="1"/>
  <c r="E14" i="1"/>
  <c r="G14" i="1" s="1"/>
  <c r="H14" i="1" s="1"/>
  <c r="H44" i="1" l="1"/>
  <c r="H38" i="1"/>
  <c r="G47" i="1"/>
  <c r="H47" i="1" s="1"/>
  <c r="G45" i="1"/>
  <c r="H45" i="1" s="1"/>
  <c r="G48" i="1"/>
  <c r="H48" i="1" s="1"/>
  <c r="H49" i="1" l="1"/>
</calcChain>
</file>

<file path=xl/sharedStrings.xml><?xml version="1.0" encoding="utf-8"?>
<sst xmlns="http://schemas.openxmlformats.org/spreadsheetml/2006/main" count="85" uniqueCount="75">
  <si>
    <t>NAZWA INWESTYCJI</t>
  </si>
  <si>
    <t xml:space="preserve">Kompleksowa modernizacja energetyczna placówek oświatowych na terenie Miasta Pozannia </t>
  </si>
  <si>
    <t>LOKALIZACJA</t>
  </si>
  <si>
    <t>INWESTOR</t>
  </si>
  <si>
    <t>MIASTO POZNAŃ, PLAC KOLEGIACKI 17, 61-841 POZNAŃ</t>
  </si>
  <si>
    <t>INWESTOR ZASTĘPCZY</t>
  </si>
  <si>
    <t>POZNAŃSKIE INWESTYCJE MIEJSKIE Sp. z o.o., PLAC WIOSNY LUDÓW 2, 61-831 POZNAŃ</t>
  </si>
  <si>
    <t>NR POZYCJI</t>
  </si>
  <si>
    <t>NAZWA POZYCJI  ROZLICZENIENIOWEJ</t>
  </si>
  <si>
    <t xml:space="preserve">Wskaźnik % </t>
  </si>
  <si>
    <t>Kwota netto PLN</t>
  </si>
  <si>
    <t>stawka VAT</t>
  </si>
  <si>
    <t>Podatek VAT</t>
  </si>
  <si>
    <t>Kwota brutto PLN</t>
  </si>
  <si>
    <t xml:space="preserve">POZ. 1 </t>
  </si>
  <si>
    <t>DOCIEPLENIE ŚCIAN PIWNICZNYCH, FUNDAMENTOWYCH ORAZ COKOŁU  do 50%</t>
  </si>
  <si>
    <t>POZ. 2.2</t>
  </si>
  <si>
    <t>DOCIEPLENIE ŚCIAN PIWNICZNYCH, FUNDAMENTOWYCH ORAZ COKOŁU  do 100%</t>
  </si>
  <si>
    <t>POZ. 3.1</t>
  </si>
  <si>
    <t>POZ. 3.2</t>
  </si>
  <si>
    <t>POZ. 3.3</t>
  </si>
  <si>
    <t>POZ. 3.4</t>
  </si>
  <si>
    <t>POZ. 4.1</t>
  </si>
  <si>
    <t xml:space="preserve">DOCIEPLENIE DACHU , WYMIANA POKRYCIA, KOMINY wykonanie do 50% zakresu rzeczowego </t>
  </si>
  <si>
    <t>POZ. 4.2</t>
  </si>
  <si>
    <t xml:space="preserve">DOCIEPLENIE DACHU , WYMIANA POKRYCIA, KOMINY wykonanie do 100% zakresu rzeczowego </t>
  </si>
  <si>
    <t>POZ. 4.3</t>
  </si>
  <si>
    <t xml:space="preserve">GZYMS GÓRNY, MURKI, KRATY, ŚCIANA ATTYKOWA </t>
  </si>
  <si>
    <t xml:space="preserve">WYKONANIE OPASKI WOKÓŁ BUDYNKU </t>
  </si>
  <si>
    <t xml:space="preserve">POZ. 5.1 </t>
  </si>
  <si>
    <t>WYMIANA ISTNIEJĄCEGO OŚWIETLENIA WBUDOWANEGO NA ENERGOOSZCZĘDNE TYPU  LED - do 50%</t>
  </si>
  <si>
    <t>WYMIANA ISTNIEJĄCEGO OŚWIETLENIA WBUDOWANEGO NA ENERGOOSZCZĘDNE TYPU  LED 100%</t>
  </si>
  <si>
    <t xml:space="preserve">WYKONANIE INSTALACJI ODGROMOWEJ </t>
  </si>
  <si>
    <t>modernizacja systemu ogrzewnia - wykonanie 25%</t>
  </si>
  <si>
    <t>modernizacja systemu ogrzewania wykonanie 50%</t>
  </si>
  <si>
    <t>modernizacja systemu ogrzewania wykonanie 75%</t>
  </si>
  <si>
    <t>modernizacja systemu ogrzewania wykonanie 100%</t>
  </si>
  <si>
    <t>POZ. 10</t>
  </si>
  <si>
    <t xml:space="preserve">Węzeł cieplny - roboty montażowe, roboty izolacyjne </t>
  </si>
  <si>
    <t>RAZEM</t>
  </si>
  <si>
    <t>POZ. 11</t>
  </si>
  <si>
    <t xml:space="preserve">POZ. 2.1 </t>
  </si>
  <si>
    <t xml:space="preserve">DOCIEPLENIE ŚCIAN POWYŻEJ COKOŁU wykonannie  do 25% zakresu rzeczowego </t>
  </si>
  <si>
    <t xml:space="preserve">DOCIEPLENIE ŚCIAN POWYŻEJ COKOŁU wykonannie do 50% zakresu rzeczowego </t>
  </si>
  <si>
    <t xml:space="preserve">DOCIEPLENIE ŚCIAN POWYŻEJ COKOŁU wykonannie do 75% zakresu rzeczowego </t>
  </si>
  <si>
    <t xml:space="preserve">DOCIEPLENIE ŚCIAN POWYŻEJ COKOŁU wykonannie do 100% zakresu rzeczowego </t>
  </si>
  <si>
    <t>POZ. 5</t>
  </si>
  <si>
    <t xml:space="preserve"> NAPRAW PĘKNIĘĆ ŚCIANY ATTYKOWE </t>
  </si>
  <si>
    <t>POZ. 6</t>
  </si>
  <si>
    <t>POZ. 7.1</t>
  </si>
  <si>
    <t>POZ. 7.2</t>
  </si>
  <si>
    <t>POZ. 8</t>
  </si>
  <si>
    <t xml:space="preserve">POZ.9.1. </t>
  </si>
  <si>
    <t>POZ. 9.2</t>
  </si>
  <si>
    <t>POZ. 9.3</t>
  </si>
  <si>
    <t>POZ. 9.4</t>
  </si>
  <si>
    <t xml:space="preserve">Instalacja odwodnienia dachu /demontaż wraz zmontażem nowych rynien i rur spustowych </t>
  </si>
  <si>
    <t>POZ. 12</t>
  </si>
  <si>
    <t xml:space="preserve">ZAKOŃCZENIE PRZEDMIOTY UMOWY ( Podpisanie protokołu końcowego bezusterkowego) </t>
  </si>
  <si>
    <t xml:space="preserve">ZAKRES  OPCJONALNY - OPCJA 1 </t>
  </si>
  <si>
    <t>NAZWA POZYCJI ROZLICZENIOWEJ</t>
  </si>
  <si>
    <t>POZ. 1.</t>
  </si>
  <si>
    <t xml:space="preserve">DOCIEPLENIE ŚCIAN PIWNICZNYCH, FUNDAMENTOWYCH ORAZ COKOŁU </t>
  </si>
  <si>
    <t>POZ. 2.</t>
  </si>
  <si>
    <t>DOCIEPLENIE ŚCIAN POWYŻEJ COKOŁU</t>
  </si>
  <si>
    <t>POZ. 3.</t>
  </si>
  <si>
    <t>POZ. 4.</t>
  </si>
  <si>
    <t>Instalacja odwodnienia dachu /demontaż wraz zmontażem nowych rynien i rur spustowych oraz instalacja odgromowa</t>
  </si>
  <si>
    <t xml:space="preserve"> Modernizacja energetyczna dotyczy - Szkoła Podstawowa nr 89 im. K.K. Baczyńskiego 
</t>
  </si>
  <si>
    <t xml:space="preserve">WYKONANIE INSTALACJI OŚWIETLENIA AWARYJNEGO </t>
  </si>
  <si>
    <t>POZ.7.3</t>
  </si>
  <si>
    <t>I INNE ( np.. Montaż budek lęgowych dla ptaków i nietoperzy,daszki zewnętrzne nad wejściami do budynku )</t>
  </si>
  <si>
    <t xml:space="preserve">
Szkoła Podstawowa nr 89 im. K.K. Baczyńskiego 
60-645 Poznań, ul. Sochaczewska 3 </t>
  </si>
  <si>
    <t xml:space="preserve">WYMIANA STOLARKI  </t>
  </si>
  <si>
    <r>
      <t>Tabela Etapów Rozliczeniowych - Załącznik nr 5a do Oferty</t>
    </r>
    <r>
      <rPr>
        <b/>
        <sz val="20"/>
        <color rgb="FFFF0000"/>
        <rFont val="Arial Narrow"/>
        <family val="2"/>
        <charset val="238"/>
      </rPr>
      <t>_V2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</si>
</sst>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2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20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FFFF99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10" fontId="10" fillId="0" borderId="21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10" fontId="10" fillId="0" borderId="24" xfId="0" applyNumberFormat="1" applyFont="1" applyBorder="1" applyAlignment="1">
      <alignment horizontal="center" vertical="center"/>
    </xf>
    <xf numFmtId="10" fontId="4" fillId="0" borderId="27" xfId="0" applyNumberFormat="1" applyFont="1" applyBorder="1" applyAlignment="1">
      <alignment horizontal="center" vertical="center"/>
    </xf>
    <xf numFmtId="4" fontId="11" fillId="3" borderId="28" xfId="0" applyNumberFormat="1" applyFont="1" applyFill="1" applyBorder="1" applyAlignment="1">
      <alignment vertical="center"/>
    </xf>
    <xf numFmtId="10" fontId="10" fillId="0" borderId="28" xfId="0" applyNumberFormat="1" applyFont="1" applyBorder="1" applyAlignment="1">
      <alignment horizontal="center" vertical="center"/>
    </xf>
    <xf numFmtId="4" fontId="12" fillId="0" borderId="28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0" fontId="4" fillId="0" borderId="9" xfId="3" applyNumberFormat="1" applyFont="1" applyBorder="1" applyAlignment="1">
      <alignment horizontal="center" vertical="center"/>
    </xf>
    <xf numFmtId="10" fontId="4" fillId="0" borderId="9" xfId="3" applyNumberFormat="1" applyFont="1" applyFill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13" fillId="0" borderId="37" xfId="4" applyFont="1" applyBorder="1" applyAlignment="1">
      <alignment horizontal="center" vertical="center" wrapText="1"/>
    </xf>
    <xf numFmtId="0" fontId="13" fillId="0" borderId="38" xfId="4" applyFont="1" applyBorder="1" applyAlignment="1">
      <alignment horizontal="left" vertical="center" wrapText="1"/>
    </xf>
    <xf numFmtId="10" fontId="7" fillId="0" borderId="39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9" fillId="0" borderId="42" xfId="4" applyFont="1" applyBorder="1" applyAlignment="1">
      <alignment horizontal="left" vertical="center" wrapText="1"/>
    </xf>
    <xf numFmtId="10" fontId="4" fillId="0" borderId="43" xfId="3" applyNumberFormat="1" applyFont="1" applyBorder="1" applyAlignment="1">
      <alignment horizontal="center" vertical="center"/>
    </xf>
    <xf numFmtId="4" fontId="10" fillId="0" borderId="44" xfId="4" applyNumberFormat="1" applyFont="1" applyBorder="1" applyAlignment="1">
      <alignment horizontal="center" vertical="center"/>
    </xf>
    <xf numFmtId="0" fontId="9" fillId="0" borderId="45" xfId="4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10" fontId="4" fillId="0" borderId="30" xfId="3" applyNumberFormat="1" applyFont="1" applyFill="1" applyBorder="1" applyAlignment="1">
      <alignment horizontal="center" vertical="center"/>
    </xf>
    <xf numFmtId="4" fontId="10" fillId="0" borderId="16" xfId="4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 vertical="center"/>
    </xf>
    <xf numFmtId="10" fontId="4" fillId="0" borderId="47" xfId="4" applyNumberFormat="1" applyFont="1" applyBorder="1" applyAlignment="1">
      <alignment horizontal="center" vertical="center"/>
    </xf>
    <xf numFmtId="4" fontId="11" fillId="3" borderId="38" xfId="4" applyNumberFormat="1" applyFont="1" applyFill="1" applyBorder="1" applyAlignment="1">
      <alignment vertical="center"/>
    </xf>
    <xf numFmtId="10" fontId="10" fillId="0" borderId="38" xfId="4" applyNumberFormat="1" applyFont="1" applyBorder="1" applyAlignment="1">
      <alignment horizontal="center" vertical="center"/>
    </xf>
    <xf numFmtId="4" fontId="12" fillId="0" borderId="41" xfId="4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 wrapText="1"/>
    </xf>
    <xf numFmtId="4" fontId="10" fillId="0" borderId="26" xfId="4" applyNumberFormat="1" applyFont="1" applyBorder="1" applyAlignment="1">
      <alignment horizontal="center" vertical="center"/>
    </xf>
    <xf numFmtId="4" fontId="10" fillId="0" borderId="50" xfId="4" applyNumberFormat="1" applyFont="1" applyBorder="1" applyAlignment="1">
      <alignment horizontal="center" vertical="center"/>
    </xf>
    <xf numFmtId="4" fontId="12" fillId="0" borderId="37" xfId="4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 wrapText="1"/>
    </xf>
    <xf numFmtId="4" fontId="0" fillId="0" borderId="0" xfId="0" applyNumberFormat="1"/>
    <xf numFmtId="10" fontId="4" fillId="0" borderId="17" xfId="3" applyNumberFormat="1" applyFont="1" applyBorder="1" applyAlignment="1">
      <alignment horizontal="center" vertical="center"/>
    </xf>
    <xf numFmtId="10" fontId="4" fillId="0" borderId="20" xfId="3" applyNumberFormat="1" applyFont="1" applyBorder="1" applyAlignment="1">
      <alignment horizontal="center" vertical="center"/>
    </xf>
    <xf numFmtId="10" fontId="4" fillId="0" borderId="20" xfId="3" applyNumberFormat="1" applyFont="1" applyFill="1" applyBorder="1" applyAlignment="1">
      <alignment horizontal="center" vertical="center"/>
    </xf>
    <xf numFmtId="10" fontId="4" fillId="0" borderId="23" xfId="3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0" fontId="7" fillId="0" borderId="2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" fontId="10" fillId="0" borderId="51" xfId="4" applyNumberFormat="1" applyFont="1" applyBorder="1" applyAlignment="1">
      <alignment horizontal="center" vertical="center"/>
    </xf>
    <xf numFmtId="4" fontId="10" fillId="0" borderId="52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4" fillId="0" borderId="37" xfId="4" applyFont="1" applyBorder="1" applyAlignment="1">
      <alignment horizontal="right" vertical="center"/>
    </xf>
    <xf numFmtId="0" fontId="4" fillId="0" borderId="32" xfId="4" applyFont="1" applyBorder="1" applyAlignment="1">
      <alignment horizontal="right" vertical="center"/>
    </xf>
    <xf numFmtId="0" fontId="4" fillId="0" borderId="34" xfId="2" applyFont="1" applyBorder="1" applyAlignment="1">
      <alignment horizontal="left" vertical="center" wrapText="1"/>
    </xf>
    <xf numFmtId="0" fontId="4" fillId="0" borderId="35" xfId="2" applyFont="1" applyBorder="1" applyAlignment="1">
      <alignment horizontal="left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</cellXfs>
  <cellStyles count="5">
    <cellStyle name="Excel Built-in Explanatory Text" xfId="2" xr:uid="{CD389159-C136-438F-B4DF-4198B96C1B8B}"/>
    <cellStyle name="Normalny" xfId="0" builtinId="0"/>
    <cellStyle name="Normalny 2" xfId="4" xr:uid="{FFEE89CA-1B02-43B1-943F-FD4F77A30D7E}"/>
    <cellStyle name="Procentowy" xfId="1" builtinId="5"/>
    <cellStyle name="Procentowy 2" xfId="3" xr:uid="{80ED534C-094E-4710-B0AF-7EBB87D49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F819-917C-4196-BC85-609FE9B7A394}">
  <dimension ref="B2:J54"/>
  <sheetViews>
    <sheetView tabSelected="1" workbookViewId="0">
      <selection activeCell="H17" sqref="H17"/>
    </sheetView>
  </sheetViews>
  <sheetFormatPr defaultColWidth="8" defaultRowHeight="15"/>
  <cols>
    <col min="1" max="1" width="8" style="1"/>
    <col min="2" max="2" width="18.140625" style="1" customWidth="1"/>
    <col min="3" max="3" width="72" style="1" customWidth="1"/>
    <col min="4" max="4" width="14.140625" style="2" customWidth="1"/>
    <col min="5" max="5" width="16.85546875" style="1" customWidth="1"/>
    <col min="6" max="6" width="15.42578125" style="24" customWidth="1"/>
    <col min="7" max="7" width="14.85546875" style="3" customWidth="1"/>
    <col min="8" max="8" width="19.5703125" style="1" customWidth="1"/>
    <col min="9" max="9" width="21" style="50" customWidth="1"/>
    <col min="10" max="10" width="14.28515625" style="2" customWidth="1"/>
    <col min="11" max="16384" width="8" style="1"/>
  </cols>
  <sheetData>
    <row r="2" spans="2:9" ht="15.75" thickBot="1"/>
    <row r="3" spans="2:9" ht="15" customHeight="1">
      <c r="B3" s="71" t="s">
        <v>74</v>
      </c>
      <c r="C3" s="72"/>
      <c r="D3" s="72"/>
      <c r="E3" s="72"/>
      <c r="F3" s="72"/>
      <c r="G3" s="72"/>
      <c r="H3" s="73"/>
    </row>
    <row r="4" spans="2:9" ht="15" customHeight="1">
      <c r="B4" s="74"/>
      <c r="C4" s="75"/>
      <c r="D4" s="75"/>
      <c r="E4" s="75"/>
      <c r="F4" s="75"/>
      <c r="G4" s="75"/>
      <c r="H4" s="76"/>
    </row>
    <row r="5" spans="2:9" ht="15" customHeight="1">
      <c r="B5" s="74"/>
      <c r="C5" s="75"/>
      <c r="D5" s="75"/>
      <c r="E5" s="75"/>
      <c r="F5" s="75"/>
      <c r="G5" s="75"/>
      <c r="H5" s="76"/>
    </row>
    <row r="6" spans="2:9" ht="15.75" thickBot="1">
      <c r="B6" s="77"/>
      <c r="C6" s="78"/>
      <c r="D6" s="78"/>
      <c r="E6" s="78"/>
      <c r="F6" s="78"/>
      <c r="G6" s="78"/>
      <c r="H6" s="79"/>
    </row>
    <row r="7" spans="2:9" ht="15.75" customHeight="1">
      <c r="B7" s="99" t="s">
        <v>0</v>
      </c>
      <c r="C7" s="100"/>
      <c r="D7" s="101" t="s">
        <v>1</v>
      </c>
      <c r="E7" s="102"/>
      <c r="F7" s="102"/>
      <c r="G7" s="102"/>
      <c r="H7" s="103"/>
    </row>
    <row r="8" spans="2:9" ht="46.5" customHeight="1">
      <c r="B8" s="104" t="s">
        <v>2</v>
      </c>
      <c r="C8" s="105"/>
      <c r="D8" s="106" t="s">
        <v>72</v>
      </c>
      <c r="E8" s="107"/>
      <c r="F8" s="107"/>
      <c r="G8" s="107"/>
      <c r="H8" s="108"/>
    </row>
    <row r="9" spans="2:9" ht="15.75" customHeight="1">
      <c r="B9" s="82" t="s">
        <v>3</v>
      </c>
      <c r="C9" s="83"/>
      <c r="D9" s="84" t="s">
        <v>4</v>
      </c>
      <c r="E9" s="85"/>
      <c r="F9" s="85"/>
      <c r="G9" s="85"/>
      <c r="H9" s="86"/>
    </row>
    <row r="10" spans="2:9" ht="15.75" customHeight="1">
      <c r="B10" s="82" t="s">
        <v>5</v>
      </c>
      <c r="C10" s="83"/>
      <c r="D10" s="84" t="s">
        <v>6</v>
      </c>
      <c r="E10" s="85"/>
      <c r="F10" s="85"/>
      <c r="G10" s="85"/>
      <c r="H10" s="86"/>
    </row>
    <row r="11" spans="2:9">
      <c r="B11" s="87" t="s">
        <v>7</v>
      </c>
      <c r="C11" s="89" t="s">
        <v>8</v>
      </c>
      <c r="D11" s="58"/>
      <c r="E11" s="22"/>
      <c r="F11" s="22"/>
      <c r="G11" s="22"/>
      <c r="H11" s="23"/>
    </row>
    <row r="12" spans="2:9" ht="15.75" thickBot="1">
      <c r="B12" s="88"/>
      <c r="C12" s="90"/>
      <c r="D12" s="59" t="s">
        <v>9</v>
      </c>
      <c r="E12" s="60" t="s">
        <v>10</v>
      </c>
      <c r="F12" s="61" t="s">
        <v>11</v>
      </c>
      <c r="G12" s="61" t="s">
        <v>12</v>
      </c>
      <c r="H12" s="62" t="s">
        <v>13</v>
      </c>
    </row>
    <row r="13" spans="2:9" ht="32.25" customHeight="1" thickBot="1">
      <c r="B13" s="91" t="s">
        <v>68</v>
      </c>
      <c r="C13" s="92"/>
      <c r="D13" s="92"/>
      <c r="E13" s="92"/>
      <c r="F13" s="92"/>
      <c r="G13" s="92"/>
      <c r="H13" s="93"/>
    </row>
    <row r="14" spans="2:9" ht="15.75">
      <c r="B14" s="68" t="s">
        <v>14</v>
      </c>
      <c r="C14" s="18" t="s">
        <v>73</v>
      </c>
      <c r="D14" s="54">
        <v>2.3E-3</v>
      </c>
      <c r="E14" s="4">
        <f t="shared" ref="E14:E37" si="0">D14*$E$38</f>
        <v>0</v>
      </c>
      <c r="F14" s="5">
        <v>0.23</v>
      </c>
      <c r="G14" s="4">
        <f t="shared" ref="G14:G37" si="1">F14*E14</f>
        <v>0</v>
      </c>
      <c r="H14" s="6">
        <f t="shared" ref="H14:H37" si="2">G14+E14</f>
        <v>0</v>
      </c>
      <c r="I14" s="51"/>
    </row>
    <row r="15" spans="2:9" ht="15.75">
      <c r="B15" s="69" t="s">
        <v>41</v>
      </c>
      <c r="C15" s="19" t="s">
        <v>15</v>
      </c>
      <c r="D15" s="55">
        <v>1.7600000000000001E-2</v>
      </c>
      <c r="E15" s="7">
        <f t="shared" si="0"/>
        <v>0</v>
      </c>
      <c r="F15" s="8">
        <v>0.23</v>
      </c>
      <c r="G15" s="7">
        <f t="shared" si="1"/>
        <v>0</v>
      </c>
      <c r="H15" s="9">
        <f t="shared" si="2"/>
        <v>0</v>
      </c>
      <c r="I15" s="51"/>
    </row>
    <row r="16" spans="2:9" ht="15.75">
      <c r="B16" s="69" t="s">
        <v>16</v>
      </c>
      <c r="C16" s="19" t="s">
        <v>17</v>
      </c>
      <c r="D16" s="55">
        <v>1.7600000000000001E-2</v>
      </c>
      <c r="E16" s="7">
        <f t="shared" si="0"/>
        <v>0</v>
      </c>
      <c r="F16" s="8">
        <v>0.23</v>
      </c>
      <c r="G16" s="7">
        <f t="shared" si="1"/>
        <v>0</v>
      </c>
      <c r="H16" s="9">
        <f t="shared" si="2"/>
        <v>0</v>
      </c>
      <c r="I16" s="51"/>
    </row>
    <row r="17" spans="2:10" ht="15.75">
      <c r="B17" s="69" t="s">
        <v>18</v>
      </c>
      <c r="C17" s="20" t="s">
        <v>42</v>
      </c>
      <c r="D17" s="55">
        <v>7.0499999999999993E-2</v>
      </c>
      <c r="E17" s="7">
        <f t="shared" si="0"/>
        <v>0</v>
      </c>
      <c r="F17" s="8">
        <v>0.23</v>
      </c>
      <c r="G17" s="7">
        <f t="shared" si="1"/>
        <v>0</v>
      </c>
      <c r="H17" s="9">
        <f t="shared" si="2"/>
        <v>0</v>
      </c>
      <c r="J17" s="17"/>
    </row>
    <row r="18" spans="2:10" ht="15.75">
      <c r="B18" s="69" t="s">
        <v>19</v>
      </c>
      <c r="C18" s="20" t="s">
        <v>43</v>
      </c>
      <c r="D18" s="55">
        <v>7.0499999999999993E-2</v>
      </c>
      <c r="E18" s="7">
        <f t="shared" si="0"/>
        <v>0</v>
      </c>
      <c r="F18" s="8">
        <v>0.23</v>
      </c>
      <c r="G18" s="7">
        <f t="shared" si="1"/>
        <v>0</v>
      </c>
      <c r="H18" s="9">
        <f t="shared" si="2"/>
        <v>0</v>
      </c>
      <c r="I18" s="51"/>
    </row>
    <row r="19" spans="2:10" ht="15.75">
      <c r="B19" s="69" t="s">
        <v>20</v>
      </c>
      <c r="C19" s="20" t="s">
        <v>44</v>
      </c>
      <c r="D19" s="55">
        <v>7.0499999999999993E-2</v>
      </c>
      <c r="E19" s="7">
        <f t="shared" si="0"/>
        <v>0</v>
      </c>
      <c r="F19" s="8">
        <v>0.23</v>
      </c>
      <c r="G19" s="7">
        <f t="shared" si="1"/>
        <v>0</v>
      </c>
      <c r="H19" s="9">
        <f t="shared" si="2"/>
        <v>0</v>
      </c>
      <c r="I19" s="51"/>
    </row>
    <row r="20" spans="2:10" ht="15.75">
      <c r="B20" s="69" t="s">
        <v>21</v>
      </c>
      <c r="C20" s="20" t="s">
        <v>45</v>
      </c>
      <c r="D20" s="56">
        <v>7.0499999999999993E-2</v>
      </c>
      <c r="E20" s="7">
        <f t="shared" si="0"/>
        <v>0</v>
      </c>
      <c r="F20" s="8">
        <v>0.23</v>
      </c>
      <c r="G20" s="7">
        <f t="shared" si="1"/>
        <v>0</v>
      </c>
      <c r="H20" s="9">
        <f t="shared" si="2"/>
        <v>0</v>
      </c>
      <c r="I20" s="51"/>
    </row>
    <row r="21" spans="2:10" ht="15.75">
      <c r="B21" s="69" t="s">
        <v>22</v>
      </c>
      <c r="C21" s="20" t="s">
        <v>23</v>
      </c>
      <c r="D21" s="56">
        <v>5.3100000000000001E-2</v>
      </c>
      <c r="E21" s="7">
        <f t="shared" si="0"/>
        <v>0</v>
      </c>
      <c r="F21" s="8">
        <v>0.23</v>
      </c>
      <c r="G21" s="7">
        <f t="shared" si="1"/>
        <v>0</v>
      </c>
      <c r="H21" s="9">
        <f t="shared" si="2"/>
        <v>0</v>
      </c>
      <c r="I21" s="51"/>
      <c r="J21" s="50"/>
    </row>
    <row r="22" spans="2:10" ht="15.75">
      <c r="B22" s="69" t="s">
        <v>24</v>
      </c>
      <c r="C22" s="20" t="s">
        <v>25</v>
      </c>
      <c r="D22" s="56">
        <v>5.3100000000000001E-2</v>
      </c>
      <c r="E22" s="7">
        <f t="shared" si="0"/>
        <v>0</v>
      </c>
      <c r="F22" s="8">
        <v>0.23</v>
      </c>
      <c r="G22" s="7">
        <f t="shared" si="1"/>
        <v>0</v>
      </c>
      <c r="H22" s="9">
        <f t="shared" si="2"/>
        <v>0</v>
      </c>
      <c r="I22" s="51"/>
    </row>
    <row r="23" spans="2:10" ht="15.75">
      <c r="B23" s="69" t="s">
        <v>26</v>
      </c>
      <c r="C23" s="20" t="s">
        <v>27</v>
      </c>
      <c r="D23" s="56">
        <v>9.4000000000000004E-3</v>
      </c>
      <c r="E23" s="7">
        <f t="shared" si="0"/>
        <v>0</v>
      </c>
      <c r="F23" s="8">
        <v>0.23</v>
      </c>
      <c r="G23" s="7">
        <f t="shared" si="1"/>
        <v>0</v>
      </c>
      <c r="H23" s="9">
        <f t="shared" si="2"/>
        <v>0</v>
      </c>
      <c r="I23" s="51"/>
    </row>
    <row r="24" spans="2:10" ht="15.75">
      <c r="B24" s="69" t="s">
        <v>46</v>
      </c>
      <c r="C24" s="20" t="s">
        <v>28</v>
      </c>
      <c r="D24" s="56">
        <v>1.8200000000000001E-2</v>
      </c>
      <c r="E24" s="7">
        <f t="shared" si="0"/>
        <v>0</v>
      </c>
      <c r="F24" s="8">
        <v>0.23</v>
      </c>
      <c r="G24" s="7">
        <f t="shared" si="1"/>
        <v>0</v>
      </c>
      <c r="H24" s="9">
        <f t="shared" si="2"/>
        <v>0</v>
      </c>
      <c r="I24" s="51"/>
    </row>
    <row r="25" spans="2:10" ht="15.75">
      <c r="B25" s="69" t="s">
        <v>29</v>
      </c>
      <c r="C25" s="20" t="s">
        <v>47</v>
      </c>
      <c r="D25" s="56">
        <v>6.1000000000000004E-3</v>
      </c>
      <c r="E25" s="7">
        <f t="shared" si="0"/>
        <v>0</v>
      </c>
      <c r="F25" s="8">
        <v>0.23</v>
      </c>
      <c r="G25" s="7">
        <f t="shared" si="1"/>
        <v>0</v>
      </c>
      <c r="H25" s="9">
        <f t="shared" si="2"/>
        <v>0</v>
      </c>
      <c r="I25" s="51"/>
    </row>
    <row r="26" spans="2:10" ht="25.5">
      <c r="B26" s="69" t="s">
        <v>48</v>
      </c>
      <c r="C26" s="20" t="s">
        <v>71</v>
      </c>
      <c r="D26" s="56">
        <v>7.3000000000000001E-3</v>
      </c>
      <c r="E26" s="7">
        <f t="shared" si="0"/>
        <v>0</v>
      </c>
      <c r="F26" s="8">
        <v>0.23</v>
      </c>
      <c r="G26" s="7">
        <f t="shared" si="1"/>
        <v>0</v>
      </c>
      <c r="H26" s="9">
        <f t="shared" si="2"/>
        <v>0</v>
      </c>
      <c r="I26" s="51"/>
    </row>
    <row r="27" spans="2:10" ht="25.5">
      <c r="B27" s="69" t="s">
        <v>49</v>
      </c>
      <c r="C27" s="20" t="s">
        <v>30</v>
      </c>
      <c r="D27" s="56">
        <v>7.22E-2</v>
      </c>
      <c r="E27" s="7">
        <f t="shared" si="0"/>
        <v>0</v>
      </c>
      <c r="F27" s="8">
        <v>0.23</v>
      </c>
      <c r="G27" s="7">
        <f t="shared" si="1"/>
        <v>0</v>
      </c>
      <c r="H27" s="9">
        <f t="shared" si="2"/>
        <v>0</v>
      </c>
      <c r="I27" s="52"/>
    </row>
    <row r="28" spans="2:10" ht="25.5">
      <c r="B28" s="69" t="s">
        <v>50</v>
      </c>
      <c r="C28" s="20" t="s">
        <v>31</v>
      </c>
      <c r="D28" s="56">
        <v>7.22E-2</v>
      </c>
      <c r="E28" s="7">
        <f t="shared" si="0"/>
        <v>0</v>
      </c>
      <c r="F28" s="8">
        <v>0.23</v>
      </c>
      <c r="G28" s="7">
        <f t="shared" si="1"/>
        <v>0</v>
      </c>
      <c r="H28" s="9">
        <f t="shared" si="2"/>
        <v>0</v>
      </c>
      <c r="I28" s="52"/>
    </row>
    <row r="29" spans="2:10" ht="15.75">
      <c r="B29" s="69" t="s">
        <v>70</v>
      </c>
      <c r="C29" s="20" t="s">
        <v>69</v>
      </c>
      <c r="D29" s="56">
        <v>4.2999999999999997E-2</v>
      </c>
      <c r="E29" s="7">
        <f t="shared" si="0"/>
        <v>0</v>
      </c>
      <c r="F29" s="8">
        <v>0.23</v>
      </c>
      <c r="G29" s="7">
        <f t="shared" ref="G29" si="3">F29*E29</f>
        <v>0</v>
      </c>
      <c r="H29" s="9">
        <f t="shared" ref="H29" si="4">G29+E29</f>
        <v>0</v>
      </c>
      <c r="I29" s="52"/>
    </row>
    <row r="30" spans="2:10" ht="15.75">
      <c r="B30" s="69" t="s">
        <v>51</v>
      </c>
      <c r="C30" s="20" t="s">
        <v>32</v>
      </c>
      <c r="D30" s="56">
        <v>2.0400000000000001E-2</v>
      </c>
      <c r="E30" s="7">
        <f t="shared" si="0"/>
        <v>0</v>
      </c>
      <c r="F30" s="8">
        <v>0.23</v>
      </c>
      <c r="G30" s="7">
        <f t="shared" si="1"/>
        <v>0</v>
      </c>
      <c r="H30" s="9">
        <f t="shared" si="2"/>
        <v>0</v>
      </c>
      <c r="I30" s="52"/>
    </row>
    <row r="31" spans="2:10" ht="15.75">
      <c r="B31" s="69" t="s">
        <v>52</v>
      </c>
      <c r="C31" s="20" t="s">
        <v>33</v>
      </c>
      <c r="D31" s="56">
        <v>4.6899999999999997E-2</v>
      </c>
      <c r="E31" s="7">
        <f t="shared" si="0"/>
        <v>0</v>
      </c>
      <c r="F31" s="8">
        <v>0.23</v>
      </c>
      <c r="G31" s="7">
        <f t="shared" si="1"/>
        <v>0</v>
      </c>
      <c r="H31" s="9">
        <f t="shared" si="2"/>
        <v>0</v>
      </c>
      <c r="I31" s="53"/>
    </row>
    <row r="32" spans="2:10" ht="15.75">
      <c r="B32" s="69" t="s">
        <v>53</v>
      </c>
      <c r="C32" s="20" t="s">
        <v>34</v>
      </c>
      <c r="D32" s="56">
        <v>4.6899999999999997E-2</v>
      </c>
      <c r="E32" s="7">
        <f t="shared" si="0"/>
        <v>0</v>
      </c>
      <c r="F32" s="8">
        <v>0.23</v>
      </c>
      <c r="G32" s="7">
        <f t="shared" si="1"/>
        <v>0</v>
      </c>
      <c r="H32" s="9">
        <f t="shared" si="2"/>
        <v>0</v>
      </c>
      <c r="I32" s="53"/>
    </row>
    <row r="33" spans="2:9" ht="15.75">
      <c r="B33" s="69" t="s">
        <v>54</v>
      </c>
      <c r="C33" s="20" t="s">
        <v>35</v>
      </c>
      <c r="D33" s="56">
        <v>4.6899999999999997E-2</v>
      </c>
      <c r="E33" s="7">
        <f t="shared" si="0"/>
        <v>0</v>
      </c>
      <c r="F33" s="8">
        <v>0.23</v>
      </c>
      <c r="G33" s="7">
        <f t="shared" si="1"/>
        <v>0</v>
      </c>
      <c r="H33" s="9">
        <f t="shared" si="2"/>
        <v>0</v>
      </c>
      <c r="I33" s="53"/>
    </row>
    <row r="34" spans="2:9" ht="15.75">
      <c r="B34" s="69" t="s">
        <v>55</v>
      </c>
      <c r="C34" s="20" t="s">
        <v>36</v>
      </c>
      <c r="D34" s="56">
        <v>4.6899999999999997E-2</v>
      </c>
      <c r="E34" s="7">
        <f t="shared" si="0"/>
        <v>0</v>
      </c>
      <c r="F34" s="8">
        <v>0.23</v>
      </c>
      <c r="G34" s="7">
        <f t="shared" si="1"/>
        <v>0</v>
      </c>
      <c r="H34" s="9">
        <f t="shared" si="2"/>
        <v>0</v>
      </c>
      <c r="I34" s="53"/>
    </row>
    <row r="35" spans="2:9" ht="15.75">
      <c r="B35" s="69" t="s">
        <v>37</v>
      </c>
      <c r="C35" s="20" t="s">
        <v>56</v>
      </c>
      <c r="D35" s="56">
        <v>9.4999999999999998E-3</v>
      </c>
      <c r="E35" s="7">
        <f t="shared" si="0"/>
        <v>0</v>
      </c>
      <c r="F35" s="8">
        <v>0.23</v>
      </c>
      <c r="G35" s="7">
        <f t="shared" si="1"/>
        <v>0</v>
      </c>
      <c r="H35" s="9">
        <f t="shared" si="2"/>
        <v>0</v>
      </c>
      <c r="I35" s="52"/>
    </row>
    <row r="36" spans="2:9" ht="15.75">
      <c r="B36" s="69" t="s">
        <v>40</v>
      </c>
      <c r="C36" s="20" t="s">
        <v>38</v>
      </c>
      <c r="D36" s="56">
        <v>2.8400000000000002E-2</v>
      </c>
      <c r="E36" s="7">
        <f t="shared" si="0"/>
        <v>0</v>
      </c>
      <c r="F36" s="8">
        <v>0.23</v>
      </c>
      <c r="G36" s="7">
        <f t="shared" si="1"/>
        <v>0</v>
      </c>
      <c r="H36" s="9">
        <f t="shared" si="2"/>
        <v>0</v>
      </c>
      <c r="I36" s="52"/>
    </row>
    <row r="37" spans="2:9" ht="16.5" thickBot="1">
      <c r="B37" s="70" t="s">
        <v>57</v>
      </c>
      <c r="C37" s="21" t="s">
        <v>58</v>
      </c>
      <c r="D37" s="57">
        <v>0.1</v>
      </c>
      <c r="E37" s="10">
        <f t="shared" si="0"/>
        <v>0</v>
      </c>
      <c r="F37" s="11">
        <v>0.23</v>
      </c>
      <c r="G37" s="10">
        <f t="shared" si="1"/>
        <v>0</v>
      </c>
      <c r="H37" s="27">
        <f t="shared" si="2"/>
        <v>0</v>
      </c>
    </row>
    <row r="38" spans="2:9" ht="18.75" thickBot="1">
      <c r="B38" s="80" t="s">
        <v>39</v>
      </c>
      <c r="C38" s="81"/>
      <c r="D38" s="12">
        <f>SUM(D14:D37)</f>
        <v>0.99999999999999978</v>
      </c>
      <c r="E38" s="13">
        <v>0</v>
      </c>
      <c r="F38" s="14"/>
      <c r="G38" s="15"/>
      <c r="H38" s="16">
        <f>SUM(H14:H37)</f>
        <v>0</v>
      </c>
    </row>
    <row r="41" spans="2:9" ht="15.75" thickBot="1">
      <c r="H41" s="17"/>
    </row>
    <row r="42" spans="2:9" ht="16.5" thickBot="1">
      <c r="B42" s="94" t="s">
        <v>59</v>
      </c>
      <c r="C42" s="95"/>
      <c r="D42" s="95"/>
      <c r="E42" s="95"/>
      <c r="F42" s="95"/>
      <c r="G42" s="95"/>
      <c r="H42" s="96"/>
    </row>
    <row r="43" spans="2:9" ht="16.5" thickBot="1">
      <c r="B43" s="28" t="s">
        <v>7</v>
      </c>
      <c r="C43" s="29" t="s">
        <v>60</v>
      </c>
      <c r="D43" s="30" t="s">
        <v>9</v>
      </c>
      <c r="E43" s="31" t="s">
        <v>10</v>
      </c>
      <c r="F43" s="32" t="s">
        <v>11</v>
      </c>
      <c r="G43" s="32" t="s">
        <v>12</v>
      </c>
      <c r="H43" s="63" t="s">
        <v>13</v>
      </c>
    </row>
    <row r="44" spans="2:9" ht="15.75">
      <c r="B44" s="66" t="s">
        <v>61</v>
      </c>
      <c r="C44" s="33" t="s">
        <v>62</v>
      </c>
      <c r="D44" s="34">
        <v>0.16639999999999999</v>
      </c>
      <c r="E44" s="35">
        <f>D35*$E$38</f>
        <v>0</v>
      </c>
      <c r="F44" s="8">
        <v>0.23</v>
      </c>
      <c r="G44" s="47">
        <f>E44*F44</f>
        <v>0</v>
      </c>
      <c r="H44" s="64">
        <f>E44+G44</f>
        <v>0</v>
      </c>
    </row>
    <row r="45" spans="2:9" ht="15.75">
      <c r="B45" s="67" t="s">
        <v>63</v>
      </c>
      <c r="C45" s="36" t="s">
        <v>64</v>
      </c>
      <c r="D45" s="25">
        <v>0.47439999999999999</v>
      </c>
      <c r="E45" s="35">
        <f>D36*$E$38</f>
        <v>0</v>
      </c>
      <c r="F45" s="8">
        <v>0.23</v>
      </c>
      <c r="G45" s="47">
        <f>E45*F45</f>
        <v>0</v>
      </c>
      <c r="H45" s="64">
        <f>E45+G45</f>
        <v>0</v>
      </c>
    </row>
    <row r="46" spans="2:9" ht="15.75">
      <c r="B46" s="67" t="s">
        <v>65</v>
      </c>
      <c r="C46" s="37" t="s">
        <v>25</v>
      </c>
      <c r="D46" s="26">
        <v>0.2152</v>
      </c>
      <c r="E46" s="35">
        <f>D37*$E$38</f>
        <v>0</v>
      </c>
      <c r="F46" s="8">
        <v>0.23</v>
      </c>
      <c r="G46" s="47">
        <f>E46*F46</f>
        <v>0</v>
      </c>
      <c r="H46" s="64">
        <f>E46+G46</f>
        <v>0</v>
      </c>
    </row>
    <row r="47" spans="2:9" ht="25.5">
      <c r="B47" s="67" t="s">
        <v>66</v>
      </c>
      <c r="C47" s="37" t="s">
        <v>67</v>
      </c>
      <c r="D47" s="26">
        <v>4.3999999999999997E-2</v>
      </c>
      <c r="E47" s="35">
        <f>D38*$E$38</f>
        <v>0</v>
      </c>
      <c r="F47" s="8">
        <v>0.23</v>
      </c>
      <c r="G47" s="47">
        <f>E47*F47</f>
        <v>0</v>
      </c>
      <c r="H47" s="64">
        <f>E47+G47</f>
        <v>0</v>
      </c>
    </row>
    <row r="48" spans="2:9" ht="16.5" thickBot="1">
      <c r="B48" s="67" t="s">
        <v>46</v>
      </c>
      <c r="C48" s="38" t="s">
        <v>58</v>
      </c>
      <c r="D48" s="39">
        <v>0.1</v>
      </c>
      <c r="E48" s="40">
        <f>D39*$E$38</f>
        <v>0</v>
      </c>
      <c r="F48" s="41">
        <v>0.23</v>
      </c>
      <c r="G48" s="48">
        <f>E48*F48</f>
        <v>0</v>
      </c>
      <c r="H48" s="65">
        <f>E48+G48</f>
        <v>0</v>
      </c>
    </row>
    <row r="49" spans="2:8" ht="18.75" thickBot="1">
      <c r="B49" s="97" t="s">
        <v>39</v>
      </c>
      <c r="C49" s="98"/>
      <c r="D49" s="42">
        <f>D44+D45+D46+D47+D48</f>
        <v>1.0000000000000002</v>
      </c>
      <c r="E49" s="43">
        <v>0</v>
      </c>
      <c r="F49" s="44"/>
      <c r="G49" s="45"/>
      <c r="H49" s="49">
        <f>SUM(H44:H48)</f>
        <v>0</v>
      </c>
    </row>
    <row r="51" spans="2:8">
      <c r="E51" s="17"/>
    </row>
    <row r="54" spans="2:8">
      <c r="G54" s="46"/>
    </row>
  </sheetData>
  <mergeCells count="15">
    <mergeCell ref="B42:H42"/>
    <mergeCell ref="B49:C49"/>
    <mergeCell ref="B9:C9"/>
    <mergeCell ref="D9:H9"/>
    <mergeCell ref="B7:C7"/>
    <mergeCell ref="D7:H7"/>
    <mergeCell ref="B8:C8"/>
    <mergeCell ref="D8:H8"/>
    <mergeCell ref="B3:H6"/>
    <mergeCell ref="B38:C38"/>
    <mergeCell ref="B10:C10"/>
    <mergeCell ref="D10:H10"/>
    <mergeCell ref="B11:B12"/>
    <mergeCell ref="C11:C12"/>
    <mergeCell ref="B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TER 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Paluch</dc:creator>
  <cp:lastModifiedBy>Artur Pieczykolan</cp:lastModifiedBy>
  <dcterms:created xsi:type="dcterms:W3CDTF">2023-01-29T19:45:06Z</dcterms:created>
  <dcterms:modified xsi:type="dcterms:W3CDTF">2023-03-24T08:53:45Z</dcterms:modified>
</cp:coreProperties>
</file>