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zana\AppData\Local\Microsoft\Windows\INetCache\Content.Outlook\18Y9P75G\"/>
    </mc:Choice>
  </mc:AlternateContent>
  <xr:revisionPtr revIDLastSave="0" documentId="13_ncr:1_{46EA35BE-F6B1-453E-BA91-CBCB638F7777}" xr6:coauthVersionLast="47" xr6:coauthVersionMax="47" xr10:uidLastSave="{00000000-0000-0000-0000-000000000000}"/>
  <bookViews>
    <workbookView xWindow="28680" yWindow="-1500" windowWidth="29040" windowHeight="15840" activeTab="1" xr2:uid="{58660B01-46C9-4E02-9B11-065D135C1C03}"/>
  </bookViews>
  <sheets>
    <sheet name="TER ZAKRES PODST." sheetId="2" r:id="rId1"/>
    <sheet name="TER OPCJ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30" i="2"/>
  <c r="E14" i="1"/>
  <c r="F10" i="1"/>
  <c r="H10" i="1" s="1"/>
  <c r="F26" i="2"/>
  <c r="E30" i="2"/>
  <c r="F22" i="2"/>
  <c r="F18" i="2"/>
  <c r="F14" i="2"/>
  <c r="F10" i="2"/>
  <c r="H10" i="2" s="1"/>
  <c r="I10" i="2" s="1"/>
  <c r="I10" i="1" l="1"/>
  <c r="I14" i="1" s="1"/>
  <c r="H26" i="2"/>
  <c r="I26" i="2" s="1"/>
  <c r="H22" i="2"/>
  <c r="I22" i="2" s="1"/>
  <c r="H14" i="2"/>
  <c r="I14" i="2" s="1"/>
  <c r="I30" i="2" s="1"/>
  <c r="H18" i="2"/>
  <c r="I18" i="2" s="1"/>
</calcChain>
</file>

<file path=xl/sharedStrings.xml><?xml version="1.0" encoding="utf-8"?>
<sst xmlns="http://schemas.openxmlformats.org/spreadsheetml/2006/main" count="90" uniqueCount="53">
  <si>
    <t>Tabela Elementów Rozliczeniowych - Załącznik nr … do Oferty</t>
  </si>
  <si>
    <t>NAZWA INWESTYCJI</t>
  </si>
  <si>
    <t>INWESTOR</t>
  </si>
  <si>
    <t>INWESTOR ZASTĘPCZY</t>
  </si>
  <si>
    <t>POZNAŃSKIE INWESTYCJE MIEJSKIE Sp. z o.o., PLAC WIOSNY LUDÓW 2, 61-831 POZNAŃ</t>
  </si>
  <si>
    <t>NR ETAPU</t>
  </si>
  <si>
    <t>NAZWA ETAPU ROZLICZENIOWEGO</t>
  </si>
  <si>
    <t xml:space="preserve">Max wskaźnik % </t>
  </si>
  <si>
    <t>Kwota netto PLN</t>
  </si>
  <si>
    <t>stawka VAT</t>
  </si>
  <si>
    <t>Podatek VAT</t>
  </si>
  <si>
    <t>Kwota brutto PLN</t>
  </si>
  <si>
    <t>ETAP 1</t>
  </si>
  <si>
    <t>ETAP 2</t>
  </si>
  <si>
    <t>ETAP 3</t>
  </si>
  <si>
    <t>ETAP 4</t>
  </si>
  <si>
    <t>ETAP 5</t>
  </si>
  <si>
    <t>RAZEM</t>
  </si>
  <si>
    <t>Uwaga: Wszystkie wprowadzone wartości muszą zostać zakrąglone do dwóch miejsc po przecinku!</t>
  </si>
  <si>
    <t>WYKONAWCA UZUPEŁNIA KOLUMNĘ WSKAŹNIK % WYKONAWCY DLA KAŻDEJ POZYCJI. SUMA WSKAŹNIKÓW % WYKONAWCY MUSI WYNOSIĆ 100% I NIE PRZEKRACZAĆ MAX. WSKAŹNIKA %.
WYSOKOŚĆ OFERTY WYKONAWCY STANOWI KWOTA ŁĄCZNA TABELI TER z uwzględnieniem wskażników % wykonawcy.</t>
  </si>
  <si>
    <t>Wskaźnik % Wykonawcy</t>
  </si>
  <si>
    <t>Podany wskaźnik maksymalnej wartości danej pozycji TER nie może zostać przekroczony, jak również przekroczona nie może zostać suma całkowitej wartości wynagrodzenia Wykonawcy w ramach Umowy</t>
  </si>
  <si>
    <t>1.1.</t>
  </si>
  <si>
    <t>1.2.</t>
  </si>
  <si>
    <t>1.3.</t>
  </si>
  <si>
    <t>2.1.</t>
  </si>
  <si>
    <t>2.2.</t>
  </si>
  <si>
    <t>3.1.</t>
  </si>
  <si>
    <t>4.1.</t>
  </si>
  <si>
    <t>4.2.</t>
  </si>
  <si>
    <t>5.1.</t>
  </si>
  <si>
    <t>Pozycje wykazane pod poszczególnymi ETAPMI są minimalnym wymogiem 
do uwzględnienia w U-TER po podpisaniu umowy.</t>
  </si>
  <si>
    <t>Modernizacja budynku przy ul. Słowackiego 58/60 na potrzeby Centrum Usług Wspólnych Jednostek Oświaty - II etap</t>
  </si>
  <si>
    <t xml:space="preserve">MIASTO POZNAŃ, Wydział Oświaty Urzędu Miasta Poznania; </t>
  </si>
  <si>
    <t>ELEWACJA WSCHODNIA</t>
  </si>
  <si>
    <t>Elewacja ponad gruntem</t>
  </si>
  <si>
    <t>Izolacja</t>
  </si>
  <si>
    <t>ELEWACJA ZACHODNIA</t>
  </si>
  <si>
    <t>ELEWACJA POŁUDNIOWA</t>
  </si>
  <si>
    <t>ELEWACJA PÓŁNOCNA</t>
  </si>
  <si>
    <t>Instalacje elektr. i teletechniczne</t>
  </si>
  <si>
    <t>2.3.</t>
  </si>
  <si>
    <t>3.2.</t>
  </si>
  <si>
    <t>3.3.</t>
  </si>
  <si>
    <t>4.3.</t>
  </si>
  <si>
    <t>PIWNICA</t>
  </si>
  <si>
    <t>5.2.</t>
  </si>
  <si>
    <t>5.3.</t>
  </si>
  <si>
    <t>Instalacje sanitarne</t>
  </si>
  <si>
    <t>Prace ogólnobudowlane</t>
  </si>
  <si>
    <t>PARTER</t>
  </si>
  <si>
    <t>KOMÓKA E30 musi wynosić 100%</t>
  </si>
  <si>
    <t>KOMÓKA E14 musi wynosić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</si>
</sst>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#,##0.00_ ;\-#,##0.00\ "/>
    <numFmt numFmtId="167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20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name val="Verdana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0" fontId="6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0" fontId="4" fillId="3" borderId="22" xfId="1" applyNumberFormat="1" applyFont="1" applyFill="1" applyBorder="1" applyAlignment="1">
      <alignment horizontal="center" vertical="center"/>
    </xf>
    <xf numFmtId="4" fontId="4" fillId="3" borderId="25" xfId="0" applyNumberFormat="1" applyFont="1" applyFill="1" applyBorder="1" applyAlignment="1">
      <alignment horizontal="center" vertical="center"/>
    </xf>
    <xf numFmtId="10" fontId="4" fillId="3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0" applyNumberFormat="1" applyAlignment="1">
      <alignment horizontal="center"/>
    </xf>
    <xf numFmtId="0" fontId="11" fillId="5" borderId="0" xfId="0" applyFont="1" applyFill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  <xf numFmtId="10" fontId="4" fillId="5" borderId="22" xfId="1" applyNumberFormat="1" applyFont="1" applyFill="1" applyBorder="1" applyAlignment="1">
      <alignment horizontal="center" vertical="center"/>
    </xf>
    <xf numFmtId="10" fontId="4" fillId="5" borderId="28" xfId="1" applyNumberFormat="1" applyFont="1" applyFill="1" applyBorder="1" applyAlignment="1">
      <alignment horizontal="center" vertical="center"/>
    </xf>
    <xf numFmtId="9" fontId="8" fillId="0" borderId="30" xfId="1" applyFont="1" applyBorder="1" applyAlignment="1">
      <alignment horizontal="center" vertical="center"/>
    </xf>
    <xf numFmtId="166" fontId="12" fillId="0" borderId="25" xfId="3" applyNumberFormat="1" applyFont="1" applyBorder="1" applyAlignment="1">
      <alignment horizontal="center" vertical="center"/>
    </xf>
    <xf numFmtId="10" fontId="9" fillId="0" borderId="27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vertical="center"/>
    </xf>
    <xf numFmtId="10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/>
    <xf numFmtId="10" fontId="13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9" fontId="8" fillId="6" borderId="30" xfId="1" applyFont="1" applyFill="1" applyBorder="1" applyAlignment="1">
      <alignment horizontal="center" vertical="center"/>
    </xf>
    <xf numFmtId="0" fontId="14" fillId="5" borderId="0" xfId="0" applyFont="1" applyFill="1" applyAlignment="1">
      <alignment wrapText="1"/>
    </xf>
    <xf numFmtId="2" fontId="4" fillId="5" borderId="25" xfId="1" applyNumberFormat="1" applyFont="1" applyFill="1" applyBorder="1" applyAlignment="1">
      <alignment horizontal="center" vertical="center"/>
    </xf>
    <xf numFmtId="10" fontId="4" fillId="0" borderId="22" xfId="1" applyNumberFormat="1" applyFont="1" applyFill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wrapText="1"/>
    </xf>
    <xf numFmtId="164" fontId="4" fillId="0" borderId="22" xfId="1" applyNumberFormat="1" applyFont="1" applyFill="1" applyBorder="1" applyAlignment="1">
      <alignment horizontal="center" vertical="center"/>
    </xf>
    <xf numFmtId="16" fontId="7" fillId="0" borderId="32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16" fontId="7" fillId="0" borderId="33" xfId="0" applyNumberFormat="1" applyFont="1" applyBorder="1" applyAlignment="1">
      <alignment horizontal="left" vertical="center" wrapText="1"/>
    </xf>
    <xf numFmtId="9" fontId="8" fillId="0" borderId="27" xfId="1" applyFont="1" applyBorder="1" applyAlignment="1">
      <alignment horizontal="center" vertical="center"/>
    </xf>
    <xf numFmtId="10" fontId="4" fillId="5" borderId="25" xfId="1" applyNumberFormat="1" applyFont="1" applyFill="1" applyBorder="1" applyAlignment="1">
      <alignment horizontal="center" vertical="center"/>
    </xf>
    <xf numFmtId="10" fontId="4" fillId="0" borderId="25" xfId="1" applyNumberFormat="1" applyFont="1" applyFill="1" applyBorder="1" applyAlignment="1">
      <alignment horizontal="center" vertical="center"/>
    </xf>
    <xf numFmtId="9" fontId="8" fillId="6" borderId="28" xfId="1" applyFont="1" applyFill="1" applyBorder="1" applyAlignment="1">
      <alignment horizontal="center" vertical="center"/>
    </xf>
    <xf numFmtId="0" fontId="13" fillId="6" borderId="0" xfId="0" applyFont="1" applyFill="1"/>
    <xf numFmtId="0" fontId="4" fillId="0" borderId="9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 wrapText="1"/>
    </xf>
  </cellXfs>
  <cellStyles count="10">
    <cellStyle name="Dziesiętny" xfId="3" builtinId="3"/>
    <cellStyle name="Dziesiętny 2 2" xfId="5" xr:uid="{5F3E6267-5669-48AD-95EC-27347F8983D7}"/>
    <cellStyle name="Excel Built-in Explanatory Text" xfId="2" xr:uid="{42DB63F0-3413-4DE4-B6DF-CF32ED90DFE9}"/>
    <cellStyle name="Normalny" xfId="0" builtinId="0"/>
    <cellStyle name="Normalny 2 2" xfId="7" xr:uid="{BB6DC601-2C7E-4346-99E4-4F94E24FEC74}"/>
    <cellStyle name="Normalny 6" xfId="4" xr:uid="{5346CDEB-6B6C-47C0-B220-416F33AECB4F}"/>
    <cellStyle name="Procentowy" xfId="1" builtinId="5"/>
    <cellStyle name="Procentowy 2" xfId="8" xr:uid="{558D737E-FE48-466A-A20A-4C7A3112281D}"/>
    <cellStyle name="Walutowy 2" xfId="9" xr:uid="{16D8FDFC-5643-45C4-B383-1F184AFCD5F1}"/>
    <cellStyle name="Walutowy 2 2" xfId="6" xr:uid="{7EC3535D-02F7-46F5-8AF4-1CB64E424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C6E9-F1FC-42B5-A643-7D99C213CD90}">
  <sheetPr>
    <pageSetUpPr fitToPage="1"/>
  </sheetPr>
  <dimension ref="A1:I40"/>
  <sheetViews>
    <sheetView zoomScale="80" zoomScaleNormal="80" workbookViewId="0">
      <selection activeCell="K8" sqref="K8"/>
    </sheetView>
  </sheetViews>
  <sheetFormatPr defaultRowHeight="14.5"/>
  <cols>
    <col min="1" max="1" width="11.453125" customWidth="1"/>
    <col min="2" max="2" width="9.453125" customWidth="1"/>
    <col min="3" max="3" width="67.54296875" customWidth="1"/>
    <col min="4" max="4" width="14.54296875" customWidth="1"/>
    <col min="5" max="5" width="16.453125" customWidth="1"/>
    <col min="6" max="6" width="19.54296875" customWidth="1"/>
    <col min="7" max="7" width="13.453125" customWidth="1"/>
    <col min="8" max="8" width="16.54296875" customWidth="1"/>
    <col min="9" max="9" width="24" customWidth="1"/>
    <col min="11" max="11" width="14.54296875" customWidth="1"/>
  </cols>
  <sheetData>
    <row r="1" spans="1:9">
      <c r="A1" s="52" t="s">
        <v>0</v>
      </c>
      <c r="B1" s="53"/>
      <c r="C1" s="53"/>
      <c r="D1" s="53"/>
      <c r="E1" s="53"/>
      <c r="F1" s="53"/>
      <c r="G1" s="53"/>
      <c r="H1" s="53"/>
      <c r="I1" s="54"/>
    </row>
    <row r="2" spans="1:9">
      <c r="A2" s="55"/>
      <c r="B2" s="56"/>
      <c r="C2" s="56"/>
      <c r="D2" s="56"/>
      <c r="E2" s="56"/>
      <c r="F2" s="56"/>
      <c r="G2" s="56"/>
      <c r="H2" s="56"/>
      <c r="I2" s="57"/>
    </row>
    <row r="3" spans="1:9">
      <c r="A3" s="58"/>
      <c r="B3" s="59"/>
      <c r="C3" s="59"/>
      <c r="D3" s="59"/>
      <c r="E3" s="59"/>
      <c r="F3" s="59"/>
      <c r="G3" s="59"/>
      <c r="H3" s="59"/>
      <c r="I3" s="60"/>
    </row>
    <row r="4" spans="1:9" ht="15.5">
      <c r="A4" s="61" t="s">
        <v>1</v>
      </c>
      <c r="B4" s="62"/>
      <c r="C4" s="63"/>
      <c r="D4" s="49" t="s">
        <v>32</v>
      </c>
      <c r="E4" s="50"/>
      <c r="F4" s="50"/>
      <c r="G4" s="50"/>
      <c r="H4" s="50"/>
      <c r="I4" s="51"/>
    </row>
    <row r="5" spans="1:9" ht="15.5">
      <c r="A5" s="46" t="s">
        <v>2</v>
      </c>
      <c r="B5" s="47"/>
      <c r="C5" s="48"/>
      <c r="D5" s="49" t="s">
        <v>33</v>
      </c>
      <c r="E5" s="50"/>
      <c r="F5" s="50"/>
      <c r="G5" s="50"/>
      <c r="H5" s="50"/>
      <c r="I5" s="51"/>
    </row>
    <row r="6" spans="1:9" ht="15.5">
      <c r="A6" s="46" t="s">
        <v>3</v>
      </c>
      <c r="B6" s="47"/>
      <c r="C6" s="48"/>
      <c r="D6" s="49" t="s">
        <v>4</v>
      </c>
      <c r="E6" s="50"/>
      <c r="F6" s="50"/>
      <c r="G6" s="50"/>
      <c r="H6" s="50"/>
      <c r="I6" s="51"/>
    </row>
    <row r="7" spans="1:9">
      <c r="A7" s="64" t="s">
        <v>5</v>
      </c>
      <c r="B7" s="1"/>
      <c r="C7" s="66" t="s">
        <v>6</v>
      </c>
      <c r="D7" s="68"/>
      <c r="E7" s="69"/>
      <c r="F7" s="69"/>
      <c r="G7" s="69"/>
      <c r="H7" s="69"/>
      <c r="I7" s="70"/>
    </row>
    <row r="8" spans="1:9" ht="26.5" thickBot="1">
      <c r="A8" s="65"/>
      <c r="B8" s="3"/>
      <c r="C8" s="67"/>
      <c r="D8" s="4" t="s">
        <v>7</v>
      </c>
      <c r="E8" s="4" t="s">
        <v>20</v>
      </c>
      <c r="F8" s="2" t="s">
        <v>8</v>
      </c>
      <c r="G8" s="5" t="s">
        <v>9</v>
      </c>
      <c r="H8" s="5" t="s">
        <v>10</v>
      </c>
      <c r="I8" s="6" t="s">
        <v>11</v>
      </c>
    </row>
    <row r="9" spans="1:9" ht="15" thickBot="1">
      <c r="A9" s="71"/>
      <c r="B9" s="72"/>
      <c r="C9" s="72"/>
      <c r="D9" s="73"/>
      <c r="E9" s="73"/>
      <c r="F9" s="73"/>
      <c r="G9" s="73"/>
      <c r="H9" s="73"/>
      <c r="I9" s="74"/>
    </row>
    <row r="10" spans="1:9" ht="39" customHeight="1" thickBot="1">
      <c r="A10" s="75" t="s">
        <v>12</v>
      </c>
      <c r="B10" s="78" t="s">
        <v>34</v>
      </c>
      <c r="C10" s="79"/>
      <c r="D10" s="7">
        <v>0.12</v>
      </c>
      <c r="E10" s="42"/>
      <c r="F10" s="8">
        <f>ROUND(E10*$F$30,2)</f>
        <v>0</v>
      </c>
      <c r="G10" s="9">
        <v>0.23</v>
      </c>
      <c r="H10" s="8">
        <f>ROUND(F10*G10,2)</f>
        <v>0</v>
      </c>
      <c r="I10" s="8">
        <f>F10+H10</f>
        <v>0</v>
      </c>
    </row>
    <row r="11" spans="1:9" ht="17.25" customHeight="1" thickBot="1">
      <c r="A11" s="76"/>
      <c r="B11" s="38" t="s">
        <v>22</v>
      </c>
      <c r="C11" s="39" t="s">
        <v>36</v>
      </c>
      <c r="D11" s="37"/>
      <c r="E11" s="43"/>
      <c r="F11" s="34"/>
      <c r="G11" s="35"/>
      <c r="H11" s="34"/>
      <c r="I11" s="34"/>
    </row>
    <row r="12" spans="1:9" ht="17.25" customHeight="1" thickBot="1">
      <c r="A12" s="76"/>
      <c r="B12" s="38" t="s">
        <v>23</v>
      </c>
      <c r="C12" s="39" t="s">
        <v>40</v>
      </c>
      <c r="D12" s="37"/>
      <c r="E12" s="43"/>
      <c r="F12" s="34"/>
      <c r="G12" s="35"/>
      <c r="H12" s="34"/>
      <c r="I12" s="34"/>
    </row>
    <row r="13" spans="1:9" ht="16" thickBot="1">
      <c r="A13" s="77"/>
      <c r="B13" s="40" t="s">
        <v>24</v>
      </c>
      <c r="C13" s="39" t="s">
        <v>35</v>
      </c>
      <c r="D13" s="33"/>
      <c r="E13" s="43"/>
      <c r="F13" s="34"/>
      <c r="G13" s="35"/>
      <c r="H13" s="34"/>
      <c r="I13" s="34"/>
    </row>
    <row r="14" spans="1:9" ht="16" thickBot="1">
      <c r="A14" s="75" t="s">
        <v>13</v>
      </c>
      <c r="B14" s="78" t="s">
        <v>37</v>
      </c>
      <c r="C14" s="86"/>
      <c r="D14" s="7">
        <v>0.12</v>
      </c>
      <c r="E14" s="42"/>
      <c r="F14" s="8">
        <f>ROUND(E14*$F$30,2)</f>
        <v>0</v>
      </c>
      <c r="G14" s="9">
        <v>0.23</v>
      </c>
      <c r="H14" s="8">
        <f t="shared" ref="H14:H22" si="0">ROUND(F14*G14,2)</f>
        <v>0</v>
      </c>
      <c r="I14" s="8">
        <f t="shared" ref="I14:I22" si="1">ROUND(F14+H14,2)</f>
        <v>0</v>
      </c>
    </row>
    <row r="15" spans="1:9" ht="16" thickBot="1">
      <c r="A15" s="76"/>
      <c r="B15" s="38" t="s">
        <v>25</v>
      </c>
      <c r="C15" s="39" t="s">
        <v>36</v>
      </c>
      <c r="D15" s="33"/>
      <c r="E15" s="43"/>
      <c r="F15" s="34"/>
      <c r="G15" s="35"/>
      <c r="H15" s="34"/>
      <c r="I15" s="34"/>
    </row>
    <row r="16" spans="1:9" ht="16" thickBot="1">
      <c r="A16" s="76"/>
      <c r="B16" s="38" t="s">
        <v>26</v>
      </c>
      <c r="C16" s="39" t="s">
        <v>40</v>
      </c>
      <c r="D16" s="33"/>
      <c r="E16" s="43"/>
      <c r="F16" s="34"/>
      <c r="G16" s="35"/>
      <c r="H16" s="34"/>
      <c r="I16" s="34"/>
    </row>
    <row r="17" spans="1:9" ht="16" thickBot="1">
      <c r="A17" s="77"/>
      <c r="B17" s="40" t="s">
        <v>41</v>
      </c>
      <c r="C17" s="39" t="s">
        <v>35</v>
      </c>
      <c r="D17" s="33"/>
      <c r="E17" s="43"/>
      <c r="F17" s="34"/>
      <c r="G17" s="35"/>
      <c r="H17" s="34"/>
      <c r="I17" s="34"/>
    </row>
    <row r="18" spans="1:9" ht="16" thickBot="1">
      <c r="A18" s="75" t="s">
        <v>14</v>
      </c>
      <c r="B18" s="78" t="s">
        <v>38</v>
      </c>
      <c r="C18" s="86"/>
      <c r="D18" s="7">
        <v>0.24</v>
      </c>
      <c r="E18" s="20"/>
      <c r="F18" s="8">
        <f>ROUND(E18*$F$30,2)</f>
        <v>0</v>
      </c>
      <c r="G18" s="9">
        <v>0.23</v>
      </c>
      <c r="H18" s="8">
        <f t="shared" si="0"/>
        <v>0</v>
      </c>
      <c r="I18" s="8">
        <f t="shared" si="1"/>
        <v>0</v>
      </c>
    </row>
    <row r="19" spans="1:9" ht="16" thickBot="1">
      <c r="A19" s="87"/>
      <c r="B19" s="38" t="s">
        <v>27</v>
      </c>
      <c r="C19" s="39" t="s">
        <v>36</v>
      </c>
      <c r="D19" s="33"/>
      <c r="E19" s="43"/>
      <c r="F19" s="34"/>
      <c r="G19" s="35"/>
      <c r="H19" s="34"/>
      <c r="I19" s="34"/>
    </row>
    <row r="20" spans="1:9" ht="16" thickBot="1">
      <c r="A20" s="87"/>
      <c r="B20" s="38" t="s">
        <v>42</v>
      </c>
      <c r="C20" s="39" t="s">
        <v>40</v>
      </c>
      <c r="D20" s="33"/>
      <c r="E20" s="43"/>
      <c r="F20" s="34"/>
      <c r="G20" s="35"/>
      <c r="H20" s="34"/>
      <c r="I20" s="34"/>
    </row>
    <row r="21" spans="1:9" ht="16" thickBot="1">
      <c r="A21" s="77"/>
      <c r="B21" s="40" t="s">
        <v>43</v>
      </c>
      <c r="C21" s="39" t="s">
        <v>35</v>
      </c>
      <c r="D21" s="33"/>
      <c r="E21" s="43"/>
      <c r="F21" s="34"/>
      <c r="G21" s="35"/>
      <c r="H21" s="34"/>
      <c r="I21" s="34"/>
    </row>
    <row r="22" spans="1:9" ht="16" thickBot="1">
      <c r="A22" s="83" t="s">
        <v>15</v>
      </c>
      <c r="B22" s="78" t="s">
        <v>39</v>
      </c>
      <c r="C22" s="86"/>
      <c r="D22" s="7">
        <v>0.24</v>
      </c>
      <c r="E22" s="42"/>
      <c r="F22" s="8">
        <f>ROUND(E22*$F$30,2)</f>
        <v>0</v>
      </c>
      <c r="G22" s="9">
        <v>0.23</v>
      </c>
      <c r="H22" s="8">
        <f t="shared" si="0"/>
        <v>0</v>
      </c>
      <c r="I22" s="8">
        <f t="shared" si="1"/>
        <v>0</v>
      </c>
    </row>
    <row r="23" spans="1:9" ht="16" thickBot="1">
      <c r="A23" s="84"/>
      <c r="B23" s="38" t="s">
        <v>28</v>
      </c>
      <c r="C23" s="39" t="s">
        <v>36</v>
      </c>
      <c r="D23" s="33"/>
      <c r="E23" s="43"/>
      <c r="F23" s="34"/>
      <c r="G23" s="35"/>
      <c r="H23" s="34"/>
      <c r="I23" s="34"/>
    </row>
    <row r="24" spans="1:9" ht="16" thickBot="1">
      <c r="A24" s="84"/>
      <c r="B24" s="38" t="s">
        <v>29</v>
      </c>
      <c r="C24" s="39" t="s">
        <v>40</v>
      </c>
      <c r="D24" s="33"/>
      <c r="E24" s="43"/>
      <c r="F24" s="34"/>
      <c r="G24" s="35"/>
      <c r="H24" s="34"/>
      <c r="I24" s="34"/>
    </row>
    <row r="25" spans="1:9" ht="16" thickBot="1">
      <c r="A25" s="85"/>
      <c r="B25" s="40" t="s">
        <v>44</v>
      </c>
      <c r="C25" s="39" t="s">
        <v>35</v>
      </c>
      <c r="D25" s="33"/>
      <c r="E25" s="43"/>
      <c r="F25" s="34"/>
      <c r="G25" s="35"/>
      <c r="H25" s="34"/>
      <c r="I25" s="34"/>
    </row>
    <row r="26" spans="1:9" ht="16" thickBot="1">
      <c r="A26" s="83" t="s">
        <v>16</v>
      </c>
      <c r="B26" s="78" t="s">
        <v>45</v>
      </c>
      <c r="C26" s="86"/>
      <c r="D26" s="7">
        <v>0.46</v>
      </c>
      <c r="E26" s="42"/>
      <c r="F26" s="8">
        <f>ROUND(E26*$F$30,2)</f>
        <v>0</v>
      </c>
      <c r="G26" s="9">
        <v>0.23</v>
      </c>
      <c r="H26" s="8">
        <f t="shared" ref="H26" si="2">ROUND(F26*G26,2)</f>
        <v>0</v>
      </c>
      <c r="I26" s="8">
        <f t="shared" ref="I26" si="3">ROUND(F26+H26,2)</f>
        <v>0</v>
      </c>
    </row>
    <row r="27" spans="1:9" ht="16" thickBot="1">
      <c r="A27" s="84"/>
      <c r="B27" s="38" t="s">
        <v>30</v>
      </c>
      <c r="C27" s="39" t="s">
        <v>48</v>
      </c>
      <c r="D27" s="33"/>
      <c r="E27" s="43"/>
      <c r="F27" s="34"/>
      <c r="G27" s="35"/>
      <c r="H27" s="34"/>
      <c r="I27" s="34"/>
    </row>
    <row r="28" spans="1:9" ht="16" thickBot="1">
      <c r="A28" s="84"/>
      <c r="B28" s="38" t="s">
        <v>46</v>
      </c>
      <c r="C28" s="39" t="s">
        <v>40</v>
      </c>
      <c r="D28" s="33"/>
      <c r="E28" s="43"/>
      <c r="F28" s="34"/>
      <c r="G28" s="35"/>
      <c r="H28" s="34"/>
      <c r="I28" s="34"/>
    </row>
    <row r="29" spans="1:9" ht="16" thickBot="1">
      <c r="A29" s="85"/>
      <c r="B29" s="40" t="s">
        <v>47</v>
      </c>
      <c r="C29" s="39" t="s">
        <v>49</v>
      </c>
      <c r="D29" s="33"/>
      <c r="E29" s="43"/>
      <c r="F29" s="34"/>
      <c r="G29" s="35"/>
      <c r="H29" s="34"/>
      <c r="I29" s="34"/>
    </row>
    <row r="30" spans="1:9" ht="18.5" thickBot="1">
      <c r="A30" s="80" t="s">
        <v>17</v>
      </c>
      <c r="B30" s="81"/>
      <c r="C30" s="82"/>
      <c r="D30" s="41">
        <f>D26+D22+D18+D14+D10</f>
        <v>1.1800000000000002</v>
      </c>
      <c r="E30" s="44">
        <f>E10+E14+E18+E22</f>
        <v>0</v>
      </c>
      <c r="F30" s="32"/>
      <c r="G30" s="23"/>
      <c r="H30" s="24"/>
      <c r="I30" s="22">
        <f>SUM(I10:I29)</f>
        <v>0</v>
      </c>
    </row>
    <row r="31" spans="1:9" s="27" customFormat="1" ht="26.15" customHeight="1">
      <c r="A31" s="26"/>
      <c r="B31" s="26"/>
      <c r="C31" s="26"/>
      <c r="D31" s="25"/>
      <c r="E31" s="28"/>
      <c r="F31" s="29"/>
      <c r="G31" s="26"/>
      <c r="H31" s="26"/>
      <c r="I31" s="26"/>
    </row>
    <row r="32" spans="1:9" ht="72.5">
      <c r="A32" s="10"/>
      <c r="B32" s="10"/>
      <c r="C32" s="12" t="s">
        <v>19</v>
      </c>
      <c r="D32" s="11"/>
      <c r="E32" s="11"/>
      <c r="F32" s="13"/>
      <c r="G32" s="14"/>
      <c r="H32" s="10"/>
      <c r="I32" s="13"/>
    </row>
    <row r="33" spans="3:6">
      <c r="D33" s="15"/>
      <c r="E33" s="15"/>
    </row>
    <row r="34" spans="3:6" ht="48" customHeight="1">
      <c r="C34" s="16" t="s">
        <v>18</v>
      </c>
      <c r="D34" s="15"/>
      <c r="E34" s="15"/>
      <c r="F34" s="17"/>
    </row>
    <row r="35" spans="3:6">
      <c r="C35" s="18"/>
      <c r="D35" s="15"/>
      <c r="E35" s="15"/>
      <c r="F35" s="17"/>
    </row>
    <row r="36" spans="3:6">
      <c r="C36" s="45" t="s">
        <v>51</v>
      </c>
      <c r="D36" s="15"/>
      <c r="E36" s="15"/>
    </row>
    <row r="37" spans="3:6">
      <c r="D37" s="15"/>
      <c r="E37" s="15"/>
    </row>
    <row r="38" spans="3:6" ht="35.5">
      <c r="C38" s="31" t="s">
        <v>21</v>
      </c>
      <c r="D38" s="15"/>
      <c r="E38" s="15"/>
    </row>
    <row r="39" spans="3:6">
      <c r="D39" s="15"/>
      <c r="E39" s="15"/>
    </row>
    <row r="40" spans="3:6" ht="29">
      <c r="C40" s="36" t="s">
        <v>31</v>
      </c>
      <c r="D40" s="15"/>
      <c r="E40" s="15"/>
    </row>
  </sheetData>
  <mergeCells count="22">
    <mergeCell ref="A30:C30"/>
    <mergeCell ref="A26:A29"/>
    <mergeCell ref="B26:C26"/>
    <mergeCell ref="A14:A17"/>
    <mergeCell ref="B14:C14"/>
    <mergeCell ref="A18:A21"/>
    <mergeCell ref="B18:C18"/>
    <mergeCell ref="A22:A25"/>
    <mergeCell ref="B22:C22"/>
    <mergeCell ref="A7:A8"/>
    <mergeCell ref="C7:C8"/>
    <mergeCell ref="D7:I7"/>
    <mergeCell ref="A9:I9"/>
    <mergeCell ref="A10:A13"/>
    <mergeCell ref="B10:C10"/>
    <mergeCell ref="A6:C6"/>
    <mergeCell ref="D6:I6"/>
    <mergeCell ref="A1:I3"/>
    <mergeCell ref="A4:C4"/>
    <mergeCell ref="D4:I4"/>
    <mergeCell ref="A5:C5"/>
    <mergeCell ref="D5:I5"/>
  </mergeCells>
  <pageMargins left="0.7" right="0.7" top="0.75" bottom="0.75" header="0.3" footer="0.3"/>
  <pageSetup paperSize="8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C295-9C63-49CD-BFEE-6088B845A803}">
  <sheetPr>
    <pageSetUpPr fitToPage="1"/>
  </sheetPr>
  <dimension ref="A1:I24"/>
  <sheetViews>
    <sheetView tabSelected="1" zoomScale="83" zoomScaleNormal="83" workbookViewId="0">
      <selection activeCell="J23" sqref="J23"/>
    </sheetView>
  </sheetViews>
  <sheetFormatPr defaultRowHeight="14.5"/>
  <cols>
    <col min="1" max="1" width="11.453125" customWidth="1"/>
    <col min="2" max="2" width="9.453125" customWidth="1"/>
    <col min="3" max="3" width="67.54296875" customWidth="1"/>
    <col min="4" max="4" width="14.54296875" customWidth="1"/>
    <col min="5" max="5" width="16.453125" customWidth="1"/>
    <col min="6" max="6" width="19.54296875" customWidth="1"/>
    <col min="7" max="7" width="13.453125" customWidth="1"/>
    <col min="8" max="8" width="16.54296875" customWidth="1"/>
    <col min="9" max="9" width="24" customWidth="1"/>
    <col min="11" max="11" width="14.54296875" customWidth="1"/>
  </cols>
  <sheetData>
    <row r="1" spans="1:9">
      <c r="A1" s="52" t="s">
        <v>0</v>
      </c>
      <c r="B1" s="53"/>
      <c r="C1" s="53"/>
      <c r="D1" s="53"/>
      <c r="E1" s="53"/>
      <c r="F1" s="53"/>
      <c r="G1" s="53"/>
      <c r="H1" s="53"/>
      <c r="I1" s="54"/>
    </row>
    <row r="2" spans="1:9">
      <c r="A2" s="55"/>
      <c r="B2" s="56"/>
      <c r="C2" s="56"/>
      <c r="D2" s="56"/>
      <c r="E2" s="56"/>
      <c r="F2" s="56"/>
      <c r="G2" s="56"/>
      <c r="H2" s="56"/>
      <c r="I2" s="57"/>
    </row>
    <row r="3" spans="1:9">
      <c r="A3" s="58"/>
      <c r="B3" s="59"/>
      <c r="C3" s="59"/>
      <c r="D3" s="59"/>
      <c r="E3" s="59"/>
      <c r="F3" s="59"/>
      <c r="G3" s="59"/>
      <c r="H3" s="59"/>
      <c r="I3" s="60"/>
    </row>
    <row r="4" spans="1:9" ht="15.5">
      <c r="A4" s="61" t="s">
        <v>1</v>
      </c>
      <c r="B4" s="62"/>
      <c r="C4" s="63"/>
      <c r="D4" s="49" t="s">
        <v>32</v>
      </c>
      <c r="E4" s="50"/>
      <c r="F4" s="50"/>
      <c r="G4" s="50"/>
      <c r="H4" s="50"/>
      <c r="I4" s="51"/>
    </row>
    <row r="5" spans="1:9" ht="15.5">
      <c r="A5" s="46" t="s">
        <v>2</v>
      </c>
      <c r="B5" s="47"/>
      <c r="C5" s="48"/>
      <c r="D5" s="49" t="s">
        <v>33</v>
      </c>
      <c r="E5" s="50"/>
      <c r="F5" s="50"/>
      <c r="G5" s="50"/>
      <c r="H5" s="50"/>
      <c r="I5" s="51"/>
    </row>
    <row r="6" spans="1:9" ht="15.5">
      <c r="A6" s="46" t="s">
        <v>3</v>
      </c>
      <c r="B6" s="47"/>
      <c r="C6" s="48"/>
      <c r="D6" s="49" t="s">
        <v>4</v>
      </c>
      <c r="E6" s="50"/>
      <c r="F6" s="50"/>
      <c r="G6" s="50"/>
      <c r="H6" s="50"/>
      <c r="I6" s="51"/>
    </row>
    <row r="7" spans="1:9">
      <c r="A7" s="64" t="s">
        <v>5</v>
      </c>
      <c r="B7" s="1"/>
      <c r="C7" s="66" t="s">
        <v>6</v>
      </c>
      <c r="D7" s="68"/>
      <c r="E7" s="69"/>
      <c r="F7" s="69"/>
      <c r="G7" s="69"/>
      <c r="H7" s="69"/>
      <c r="I7" s="70"/>
    </row>
    <row r="8" spans="1:9" ht="26.5" thickBot="1">
      <c r="A8" s="65"/>
      <c r="B8" s="3"/>
      <c r="C8" s="67"/>
      <c r="D8" s="4" t="s">
        <v>7</v>
      </c>
      <c r="E8" s="4" t="s">
        <v>20</v>
      </c>
      <c r="F8" s="2" t="s">
        <v>8</v>
      </c>
      <c r="G8" s="5" t="s">
        <v>9</v>
      </c>
      <c r="H8" s="5" t="s">
        <v>10</v>
      </c>
      <c r="I8" s="6" t="s">
        <v>11</v>
      </c>
    </row>
    <row r="9" spans="1:9" ht="23.15" customHeight="1" thickBot="1">
      <c r="A9" s="71"/>
      <c r="B9" s="72"/>
      <c r="C9" s="72"/>
      <c r="D9" s="73"/>
      <c r="E9" s="73"/>
      <c r="F9" s="73"/>
      <c r="G9" s="73"/>
      <c r="H9" s="73"/>
      <c r="I9" s="74"/>
    </row>
    <row r="10" spans="1:9" ht="16" thickBot="1">
      <c r="A10" s="83" t="s">
        <v>12</v>
      </c>
      <c r="B10" s="88" t="s">
        <v>50</v>
      </c>
      <c r="C10" s="79"/>
      <c r="D10" s="7">
        <v>1</v>
      </c>
      <c r="E10" s="19"/>
      <c r="F10" s="8">
        <f>ROUND(E10*$F$18,2)</f>
        <v>0</v>
      </c>
      <c r="G10" s="9">
        <v>0.23</v>
      </c>
      <c r="H10" s="8">
        <f t="shared" ref="H10" si="0">ROUND(F10*G10,2)</f>
        <v>0</v>
      </c>
      <c r="I10" s="8">
        <f t="shared" ref="I10" si="1">ROUND(F10+H10,2)</f>
        <v>0</v>
      </c>
    </row>
    <row r="11" spans="1:9" ht="16" thickBot="1">
      <c r="A11" s="84"/>
      <c r="B11" s="38" t="s">
        <v>22</v>
      </c>
      <c r="C11" s="39" t="s">
        <v>48</v>
      </c>
      <c r="D11" s="33"/>
      <c r="E11" s="33"/>
      <c r="F11" s="34"/>
      <c r="G11" s="35"/>
      <c r="H11" s="34"/>
      <c r="I11" s="34"/>
    </row>
    <row r="12" spans="1:9" ht="16" thickBot="1">
      <c r="A12" s="84"/>
      <c r="B12" s="38" t="s">
        <v>23</v>
      </c>
      <c r="C12" s="39" t="s">
        <v>40</v>
      </c>
      <c r="D12" s="33"/>
      <c r="E12" s="33"/>
      <c r="F12" s="34"/>
      <c r="G12" s="35"/>
      <c r="H12" s="34"/>
      <c r="I12" s="34"/>
    </row>
    <row r="13" spans="1:9" ht="16" thickBot="1">
      <c r="A13" s="85"/>
      <c r="B13" s="40" t="s">
        <v>24</v>
      </c>
      <c r="C13" s="39" t="s">
        <v>49</v>
      </c>
      <c r="D13" s="33"/>
      <c r="E13" s="33"/>
      <c r="F13" s="34"/>
      <c r="G13" s="35"/>
      <c r="H13" s="34"/>
      <c r="I13" s="34"/>
    </row>
    <row r="14" spans="1:9" ht="18.5" thickBot="1">
      <c r="A14" s="80" t="s">
        <v>17</v>
      </c>
      <c r="B14" s="81"/>
      <c r="C14" s="82"/>
      <c r="D14" s="21">
        <f>D10</f>
        <v>1</v>
      </c>
      <c r="E14" s="30">
        <f>E10</f>
        <v>0</v>
      </c>
      <c r="F14" s="32"/>
      <c r="G14" s="23"/>
      <c r="H14" s="24"/>
      <c r="I14" s="22">
        <f>SUM(I10:I13)</f>
        <v>0</v>
      </c>
    </row>
    <row r="15" spans="1:9" s="27" customFormat="1" ht="26.15" customHeight="1">
      <c r="A15" s="26"/>
      <c r="B15" s="26"/>
      <c r="C15" s="26"/>
      <c r="D15" s="25"/>
      <c r="E15" s="28"/>
      <c r="F15" s="29"/>
      <c r="G15" s="26"/>
      <c r="H15" s="26"/>
      <c r="I15" s="26"/>
    </row>
    <row r="16" spans="1:9" ht="72.5">
      <c r="A16" s="10"/>
      <c r="B16" s="10"/>
      <c r="C16" s="12" t="s">
        <v>19</v>
      </c>
      <c r="D16" s="11"/>
      <c r="E16" s="11"/>
      <c r="F16" s="13"/>
      <c r="G16" s="14"/>
      <c r="H16" s="10"/>
      <c r="I16" s="13"/>
    </row>
    <row r="17" spans="3:6">
      <c r="D17" s="15"/>
      <c r="E17" s="15"/>
    </row>
    <row r="18" spans="3:6" ht="48" customHeight="1" thickBot="1">
      <c r="C18" s="16" t="s">
        <v>18</v>
      </c>
      <c r="D18" s="15"/>
      <c r="E18" s="15"/>
      <c r="F18" s="17"/>
    </row>
    <row r="19" spans="3:6">
      <c r="C19" s="18"/>
      <c r="D19" s="15"/>
      <c r="E19" s="15"/>
      <c r="F19" s="17"/>
    </row>
    <row r="20" spans="3:6">
      <c r="C20" s="45" t="s">
        <v>52</v>
      </c>
      <c r="D20" s="15"/>
      <c r="E20" s="15"/>
    </row>
    <row r="21" spans="3:6">
      <c r="D21" s="15"/>
      <c r="E21" s="15"/>
    </row>
    <row r="22" spans="3:6" ht="35.5">
      <c r="C22" s="31" t="s">
        <v>21</v>
      </c>
      <c r="D22" s="15"/>
      <c r="E22" s="15"/>
    </row>
    <row r="23" spans="3:6">
      <c r="D23" s="15"/>
      <c r="E23" s="15"/>
    </row>
    <row r="24" spans="3:6" ht="29">
      <c r="C24" s="36" t="s">
        <v>31</v>
      </c>
      <c r="D24" s="15"/>
      <c r="E24" s="15"/>
    </row>
  </sheetData>
  <mergeCells count="14">
    <mergeCell ref="A14:C14"/>
    <mergeCell ref="B10:C10"/>
    <mergeCell ref="A1:I3"/>
    <mergeCell ref="A4:C4"/>
    <mergeCell ref="D4:I4"/>
    <mergeCell ref="A5:C5"/>
    <mergeCell ref="D5:I5"/>
    <mergeCell ref="A6:C6"/>
    <mergeCell ref="D6:I6"/>
    <mergeCell ref="A7:A8"/>
    <mergeCell ref="C7:C8"/>
    <mergeCell ref="D7:I7"/>
    <mergeCell ref="A9:I9"/>
    <mergeCell ref="A10:A13"/>
  </mergeCells>
  <pageMargins left="0.7" right="0.7" top="0.75" bottom="0.75" header="0.3" footer="0.3"/>
  <pageSetup paperSize="8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TER ZAKRES PODST.</vt:lpstr>
      <vt:lpstr>TER OPCJA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Paluch</dc:creator>
  <cp:lastModifiedBy>Blanka Mazana</cp:lastModifiedBy>
  <cp:lastPrinted>2024-01-26T07:20:11Z</cp:lastPrinted>
  <dcterms:created xsi:type="dcterms:W3CDTF">2023-11-02T11:44:18Z</dcterms:created>
  <dcterms:modified xsi:type="dcterms:W3CDTF">2024-04-23T12:10:08Z</dcterms:modified>
</cp:coreProperties>
</file>