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WSZYSCY\Agnieszka Dobrowolska\08_sala_posir\umowa RB\"/>
    </mc:Choice>
  </mc:AlternateContent>
  <xr:revisionPtr revIDLastSave="0" documentId="8_{D8361A8B-AB96-41C0-9695-9A0468C7224E}" xr6:coauthVersionLast="47" xr6:coauthVersionMax="47" xr10:uidLastSave="{00000000-0000-0000-0000-000000000000}"/>
  <bookViews>
    <workbookView xWindow="-108" yWindow="-108" windowWidth="23256" windowHeight="12456" xr2:uid="{58660B01-46C9-4E02-9B11-065D135C1C03}"/>
  </bookViews>
  <sheets>
    <sheet name="T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1" l="1"/>
  <c r="D45" i="1"/>
  <c r="E12" i="1"/>
  <c r="G12" i="1" s="1"/>
  <c r="E13" i="1"/>
  <c r="G13" i="1" s="1"/>
  <c r="E14" i="1"/>
  <c r="E15" i="1"/>
  <c r="E16" i="1"/>
  <c r="G16" i="1" s="1"/>
  <c r="E17" i="1"/>
  <c r="G17" i="1" s="1"/>
  <c r="E18" i="1"/>
  <c r="G18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9" i="1"/>
  <c r="G29" i="1" s="1"/>
  <c r="E31" i="1"/>
  <c r="E32" i="1"/>
  <c r="G32" i="1" s="1"/>
  <c r="E33" i="1"/>
  <c r="G33" i="1" s="1"/>
  <c r="E34" i="1"/>
  <c r="G34" i="1" s="1"/>
  <c r="E35" i="1"/>
  <c r="E36" i="1"/>
  <c r="G36" i="1" s="1"/>
  <c r="E38" i="1"/>
  <c r="G38" i="1" s="1"/>
  <c r="E39" i="1"/>
  <c r="G39" i="1" s="1"/>
  <c r="E40" i="1"/>
  <c r="G40" i="1" s="1"/>
  <c r="E42" i="1"/>
  <c r="G42" i="1" s="1"/>
  <c r="E43" i="1"/>
  <c r="G43" i="1" s="1"/>
  <c r="E44" i="1"/>
  <c r="G44" i="1" s="1"/>
  <c r="E10" i="1"/>
  <c r="G10" i="1" s="1"/>
  <c r="G15" i="1"/>
  <c r="G35" i="1"/>
  <c r="G31" i="1"/>
  <c r="G14" i="1"/>
  <c r="C45" i="1"/>
  <c r="H44" i="1" l="1"/>
  <c r="H27" i="1"/>
  <c r="H38" i="1"/>
  <c r="H21" i="1"/>
  <c r="H13" i="1"/>
  <c r="H23" i="1"/>
  <c r="H25" i="1"/>
  <c r="H24" i="1"/>
  <c r="H34" i="1"/>
  <c r="H18" i="1"/>
  <c r="H26" i="1"/>
  <c r="H20" i="1"/>
  <c r="H29" i="1"/>
  <c r="H39" i="1"/>
  <c r="H10" i="1"/>
  <c r="H22" i="1"/>
  <c r="H31" i="1"/>
  <c r="H40" i="1"/>
  <c r="H12" i="1"/>
  <c r="H36" i="1"/>
  <c r="H32" i="1"/>
  <c r="H17" i="1"/>
  <c r="H14" i="1"/>
  <c r="H42" i="1"/>
  <c r="H16" i="1"/>
  <c r="H33" i="1"/>
  <c r="H35" i="1"/>
  <c r="H15" i="1"/>
  <c r="H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Karolina Jarońska</author>
  </authors>
  <commentList>
    <comment ref="B51" authorId="0" shapeId="0" xr:uid="{CF716C3A-6DC9-4FAE-B295-1F21159A62B0}">
      <text>
        <r>
          <rPr>
            <b/>
            <sz val="9"/>
            <color indexed="81"/>
            <rFont val="Tahoma"/>
            <charset val="1"/>
          </rPr>
          <t>Karolina Jarońska:</t>
        </r>
        <r>
          <rPr>
            <sz val="9"/>
            <color indexed="81"/>
            <rFont val="Tahoma"/>
            <charset val="1"/>
          </rPr>
          <t xml:space="preserve">
E32 nie jest prawidłowym odesłanie. Do korekty. </t>
        </r>
      </text>
    </comment>
  </commentList>
</comments>
</file>

<file path=xl/sharedStrings.xml><?xml version="1.0" encoding="utf-8"?>
<sst xmlns="http://schemas.openxmlformats.org/spreadsheetml/2006/main" count="92" uniqueCount="91">
  <si>
    <t>Tabela Elementów Rozliczeniowych - Załącznik nr … do Oferty</t>
  </si>
  <si>
    <t>NAZWA INWESTYCJI</t>
  </si>
  <si>
    <t>INWESTOR</t>
  </si>
  <si>
    <t>MIASTO POZNAŃ, PLAC KOLEGIACKI 17, 61-841 POZNAŃ</t>
  </si>
  <si>
    <t>INWESTOR ZASTĘPCZY</t>
  </si>
  <si>
    <t>POZNAŃSKIE INWESTYCJE MIEJSKIE Sp. z o.o., PLAC WIOSNY LUDÓW 2, 61-831 POZNAŃ</t>
  </si>
  <si>
    <t>NR ETAPU</t>
  </si>
  <si>
    <t>NAZWA ETAPU ROZLICZENIOWEGO</t>
  </si>
  <si>
    <t xml:space="preserve">Max wskaźnik % </t>
  </si>
  <si>
    <t>Kwota netto PLN</t>
  </si>
  <si>
    <t>stawka VAT</t>
  </si>
  <si>
    <t>Podatek VAT</t>
  </si>
  <si>
    <t>Kwota brutto PLN</t>
  </si>
  <si>
    <t>ETAP 1</t>
  </si>
  <si>
    <t>ETAP 2</t>
  </si>
  <si>
    <t>ETAP 3</t>
  </si>
  <si>
    <t>ETAP 4</t>
  </si>
  <si>
    <t>ETAP 5</t>
  </si>
  <si>
    <t>ETAP 6</t>
  </si>
  <si>
    <t>ETAP 7</t>
  </si>
  <si>
    <t>WYPOSAŻENIE</t>
  </si>
  <si>
    <t>INSTALACJE ELEKTRYCZNE</t>
  </si>
  <si>
    <t>RAZEM</t>
  </si>
  <si>
    <t>Uwaga: Wszystkie wprowadzone wartości muszą zostać zakrąglone do dwóch miejsc po przecinku!</t>
  </si>
  <si>
    <t>WYKONAWCA UZUPEŁNIA KOLUMNĘ WSKAŹNIK % WYKONAWCY DLA KAŻDEJ POZYCJI. SUMA WSKAŹNIKÓW % WYKONAWCY MUSI WYNOSIĆ 100% I NIE PRZEKRACZAĆ MAX. WSKAŹNIKA %.
WYSOKOŚĆ OFERTY WYKONAWCY STANOWI KWOTA ŁĄCZNA TABELI TER z uwzględnieniem wskażników % wykonawcy.</t>
  </si>
  <si>
    <t>Wskaźnik % Wykonawcy</t>
  </si>
  <si>
    <t>Podany wskaźnik maksymalnej wartości danej pozycji TER nie może zostać przekroczony, jak również przekroczona nie może zostać suma całkowitej wartości wynagrodzenia Wykonawcy w ramach Umowy</t>
  </si>
  <si>
    <t>ROBOTY PRZYGOTOWAWCZE</t>
  </si>
  <si>
    <t>Przygotowanie terenu</t>
  </si>
  <si>
    <t>Wykopy pod fundamenty</t>
  </si>
  <si>
    <t>Zasypanie fundamentów</t>
  </si>
  <si>
    <t>Wykonanie fundamentów</t>
  </si>
  <si>
    <t>Wykonanie konstrukcji nośnej żelbetowej</t>
  </si>
  <si>
    <t>Wykonanie ścian murowanych</t>
  </si>
  <si>
    <t>Wykonanie stropów</t>
  </si>
  <si>
    <t>ROBOTY WYKOŃCZENIOWE</t>
  </si>
  <si>
    <t>Wykonanie pokrycia dachu</t>
  </si>
  <si>
    <t>Wykonanie posadzek</t>
  </si>
  <si>
    <t>Wykonanie ścian działowych</t>
  </si>
  <si>
    <t>Wykonanie tynków</t>
  </si>
  <si>
    <t>Wykonanie okładzin posadzek i ścian</t>
  </si>
  <si>
    <t>Wykonanie sufitów podwieszanych</t>
  </si>
  <si>
    <t>Wykonanie elewacji</t>
  </si>
  <si>
    <t>Dostawa i montaż stolarki okiennej oraz drzwiowej</t>
  </si>
  <si>
    <t>Dostawa i montaż wyposażenia</t>
  </si>
  <si>
    <t>PZT</t>
  </si>
  <si>
    <t>Roboty ziemne i przygotowawcze</t>
  </si>
  <si>
    <t>Wykonanie podbudów pod nawierzchnie</t>
  </si>
  <si>
    <t>Wykonanie nawierzchni</t>
  </si>
  <si>
    <t>Wykonanie nasadzeń zieleni</t>
  </si>
  <si>
    <t>Wykonanie trawników</t>
  </si>
  <si>
    <t>Mała architektura</t>
  </si>
  <si>
    <t>INSTALACJE SANITARNE</t>
  </si>
  <si>
    <t>Wykonanie instalacji sanitarnych</t>
  </si>
  <si>
    <t>Wykonanie sieci i przyłączy sanitarnych</t>
  </si>
  <si>
    <t>Próby, badania, uruchomienia</t>
  </si>
  <si>
    <t>Wykonanie instalacji elektrycznych i teletechnicznych</t>
  </si>
  <si>
    <t>Wykonanie sieci i przyłączy elektrycznych</t>
  </si>
  <si>
    <t>ROBOTY KONSTRUKCYJNE</t>
  </si>
  <si>
    <t>2.1</t>
  </si>
  <si>
    <t>1.1</t>
  </si>
  <si>
    <t>2.2</t>
  </si>
  <si>
    <t>2.3</t>
  </si>
  <si>
    <t>2.4</t>
  </si>
  <si>
    <t>2.5</t>
  </si>
  <si>
    <t>2.6</t>
  </si>
  <si>
    <t>2.7</t>
  </si>
  <si>
    <t>Wykonanie betonów podkładowych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</si>
  <si>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</si>
  <si>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</si>
  <si>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</si>
  <si>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</si>
  <si>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</si>
  <si>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</si>
  <si>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</si>
  <si>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</si>
  <si>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</si>
  <si>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5.1</t>
  </si>
  <si>
    <t>5.2</t>
  </si>
  <si>
    <t>5.3</t>
  </si>
  <si>
    <t>5.4</t>
  </si>
  <si>
    <t>5.5</t>
  </si>
  <si>
    <t>5.6</t>
  </si>
  <si>
    <t>7.1</t>
  </si>
  <si>
    <t>7.2</t>
  </si>
  <si>
    <t>7.3</t>
  </si>
  <si>
    <t>6.1</t>
  </si>
  <si>
    <t>6.2</t>
  </si>
  <si>
    <t>6.3</t>
  </si>
  <si>
    <t>Budowa boiska wielofunkcyjnego wraz z zadaszeniem o stałej konstrukcji przy ZS nr 8 w Poznaniu 
- hala sportów walki</t>
  </si>
  <si>
    <t>KOMÓKA D45 musi wynosić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</si>
</sst>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_(* #,##0.00_);_(* \(#,##0.00\);_(* &quot;-&quot;??_);_(@_)"/>
    <numFmt numFmtId="166" formatCode="#,##0.00_ ;\-#,##0.00\ "/>
    <numFmt numFmtId="167" formatCode="#,##0.00\ &quot;zł&quot;"/>
    <numFmt numFmtId="169" formatCode="_-* #,##0.00\ [$zł-415]_-;\-* #,##0.00\ [$zł-415]_-;_-* &quot;-&quot;??\ [$zł-415]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2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4"/>
      <color rgb="FF000000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FFFF9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5" fillId="0" borderId="0"/>
  </cellStyleXfs>
  <cellXfs count="87">
    <xf numFmtId="0" fontId="0" fillId="0" borderId="0" xfId="0"/>
    <xf numFmtId="0" fontId="5" fillId="0" borderId="14" xfId="0" applyFont="1" applyBorder="1" applyAlignment="1">
      <alignment horizontal="center" vertical="center"/>
    </xf>
    <xf numFmtId="10" fontId="6" fillId="0" borderId="14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0" fontId="4" fillId="3" borderId="19" xfId="1" applyNumberFormat="1" applyFont="1" applyFill="1" applyBorder="1" applyAlignment="1">
      <alignment horizontal="center" vertical="center"/>
    </xf>
    <xf numFmtId="4" fontId="4" fillId="3" borderId="22" xfId="0" applyNumberFormat="1" applyFont="1" applyFill="1" applyBorder="1" applyAlignment="1">
      <alignment horizontal="center" vertical="center"/>
    </xf>
    <xf numFmtId="10" fontId="4" fillId="3" borderId="22" xfId="0" applyNumberFormat="1" applyFont="1" applyFill="1" applyBorder="1" applyAlignment="1">
      <alignment horizontal="center" vertical="center"/>
    </xf>
    <xf numFmtId="10" fontId="4" fillId="3" borderId="2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horizontal="center" vertical="center" wrapText="1"/>
    </xf>
    <xf numFmtId="0" fontId="10" fillId="5" borderId="0" xfId="0" applyFont="1" applyFill="1" applyAlignment="1">
      <alignment vertical="center" wrapText="1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10" fontId="0" fillId="0" borderId="0" xfId="0" applyNumberFormat="1" applyAlignment="1">
      <alignment horizontal="center"/>
    </xf>
    <xf numFmtId="0" fontId="11" fillId="5" borderId="0" xfId="0" applyFont="1" applyFill="1" applyAlignment="1">
      <alignment wrapText="1"/>
    </xf>
    <xf numFmtId="4" fontId="0" fillId="0" borderId="0" xfId="0" applyNumberFormat="1"/>
    <xf numFmtId="0" fontId="0" fillId="0" borderId="0" xfId="0" applyAlignment="1">
      <alignment wrapText="1"/>
    </xf>
    <xf numFmtId="10" fontId="4" fillId="5" borderId="19" xfId="1" applyNumberFormat="1" applyFont="1" applyFill="1" applyBorder="1" applyAlignment="1">
      <alignment horizontal="center" vertical="center"/>
    </xf>
    <xf numFmtId="10" fontId="4" fillId="5" borderId="21" xfId="1" applyNumberFormat="1" applyFont="1" applyFill="1" applyBorder="1" applyAlignment="1">
      <alignment horizontal="center" vertical="center"/>
    </xf>
    <xf numFmtId="10" fontId="4" fillId="5" borderId="1" xfId="1" applyNumberFormat="1" applyFont="1" applyFill="1" applyBorder="1" applyAlignment="1">
      <alignment horizontal="center" vertical="center"/>
    </xf>
    <xf numFmtId="10" fontId="4" fillId="5" borderId="23" xfId="1" applyNumberFormat="1" applyFont="1" applyFill="1" applyBorder="1" applyAlignment="1">
      <alignment horizontal="center" vertical="center"/>
    </xf>
    <xf numFmtId="10" fontId="4" fillId="3" borderId="1" xfId="1" applyNumberFormat="1" applyFont="1" applyFill="1" applyBorder="1" applyAlignment="1">
      <alignment horizontal="center" vertical="center"/>
    </xf>
    <xf numFmtId="10" fontId="4" fillId="3" borderId="23" xfId="1" applyNumberFormat="1" applyFont="1" applyFill="1" applyBorder="1" applyAlignment="1">
      <alignment horizontal="center" vertical="center"/>
    </xf>
    <xf numFmtId="166" fontId="12" fillId="0" borderId="22" xfId="3" applyNumberFormat="1" applyFont="1" applyBorder="1" applyAlignment="1">
      <alignment horizontal="center" vertical="center"/>
    </xf>
    <xf numFmtId="10" fontId="9" fillId="0" borderId="24" xfId="0" applyNumberFormat="1" applyFont="1" applyBorder="1" applyAlignment="1">
      <alignment horizontal="center" vertical="center"/>
    </xf>
    <xf numFmtId="4" fontId="8" fillId="0" borderId="22" xfId="0" applyNumberFormat="1" applyFont="1" applyBorder="1" applyAlignment="1">
      <alignment vertical="center"/>
    </xf>
    <xf numFmtId="10" fontId="0" fillId="4" borderId="0" xfId="0" applyNumberFormat="1" applyFill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0" fillId="4" borderId="0" xfId="0" applyFill="1"/>
    <xf numFmtId="10" fontId="13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/>
    </xf>
    <xf numFmtId="0" fontId="0" fillId="6" borderId="0" xfId="0" applyFill="1"/>
    <xf numFmtId="0" fontId="14" fillId="5" borderId="0" xfId="0" applyFont="1" applyFill="1" applyAlignment="1">
      <alignment wrapText="1"/>
    </xf>
    <xf numFmtId="167" fontId="7" fillId="0" borderId="0" xfId="5" applyNumberFormat="1" applyFont="1" applyAlignment="1">
      <alignment horizontal="left" vertical="center" wrapText="1"/>
    </xf>
    <xf numFmtId="167" fontId="16" fillId="7" borderId="20" xfId="5" applyNumberFormat="1" applyFont="1" applyFill="1" applyBorder="1" applyAlignment="1">
      <alignment horizontal="left" vertical="center" wrapText="1"/>
    </xf>
    <xf numFmtId="167" fontId="16" fillId="0" borderId="27" xfId="5" applyNumberFormat="1" applyFont="1" applyBorder="1" applyAlignment="1">
      <alignment horizontal="left" vertical="center" wrapText="1"/>
    </xf>
    <xf numFmtId="167" fontId="16" fillId="0" borderId="7" xfId="5" applyNumberFormat="1" applyFont="1" applyBorder="1" applyAlignment="1">
      <alignment horizontal="left" vertical="center" wrapText="1"/>
    </xf>
    <xf numFmtId="0" fontId="16" fillId="0" borderId="27" xfId="5" applyFont="1" applyBorder="1" applyAlignment="1">
      <alignment horizontal="left" vertical="center" wrapText="1"/>
    </xf>
    <xf numFmtId="0" fontId="16" fillId="0" borderId="7" xfId="5" applyFont="1" applyBorder="1" applyAlignment="1">
      <alignment horizontal="left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center" vertic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10" fontId="4" fillId="8" borderId="23" xfId="1" applyNumberFormat="1" applyFont="1" applyFill="1" applyBorder="1" applyAlignment="1">
      <alignment horizontal="center" vertical="center"/>
    </xf>
    <xf numFmtId="4" fontId="4" fillId="8" borderId="22" xfId="0" applyNumberFormat="1" applyFont="1" applyFill="1" applyBorder="1" applyAlignment="1">
      <alignment horizontal="center" vertical="center"/>
    </xf>
    <xf numFmtId="10" fontId="4" fillId="8" borderId="22" xfId="0" applyNumberFormat="1" applyFont="1" applyFill="1" applyBorder="1" applyAlignment="1">
      <alignment horizontal="center" vertical="center"/>
    </xf>
    <xf numFmtId="10" fontId="4" fillId="8" borderId="19" xfId="1" applyNumberFormat="1" applyFont="1" applyFill="1" applyBorder="1" applyAlignment="1">
      <alignment horizontal="center" vertical="center"/>
    </xf>
    <xf numFmtId="164" fontId="0" fillId="0" borderId="0" xfId="4" applyFont="1"/>
    <xf numFmtId="164" fontId="0" fillId="0" borderId="0" xfId="0" applyNumberFormat="1"/>
    <xf numFmtId="10" fontId="8" fillId="0" borderId="25" xfId="0" applyNumberFormat="1" applyFont="1" applyBorder="1" applyAlignment="1">
      <alignment vertical="center"/>
    </xf>
    <xf numFmtId="0" fontId="8" fillId="0" borderId="19" xfId="0" applyFont="1" applyBorder="1" applyAlignment="1">
      <alignment horizontal="right" vertical="center"/>
    </xf>
    <xf numFmtId="0" fontId="8" fillId="0" borderId="20" xfId="0" applyFont="1" applyBorder="1" applyAlignment="1">
      <alignment horizontal="right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69" fontId="4" fillId="5" borderId="22" xfId="3" applyNumberFormat="1" applyFont="1" applyFill="1" applyBorder="1" applyAlignment="1">
      <alignment horizontal="center" vertical="center"/>
    </xf>
    <xf numFmtId="10" fontId="8" fillId="6" borderId="26" xfId="1" applyNumberFormat="1" applyFont="1" applyFill="1" applyBorder="1" applyAlignment="1">
      <alignment horizontal="center" vertical="center"/>
    </xf>
  </cellXfs>
  <cellStyles count="6">
    <cellStyle name="Dziesiętny" xfId="3" builtinId="3"/>
    <cellStyle name="Excel Built-in Explanatory Text" xfId="2" xr:uid="{42DB63F0-3413-4DE4-B6DF-CF32ED90DFE9}"/>
    <cellStyle name="Normalny" xfId="0" builtinId="0"/>
    <cellStyle name="Normalny 13 2" xfId="5" xr:uid="{A2132DD2-DE1E-411A-9508-6255FF93F23E}"/>
    <cellStyle name="Procentowy" xfId="1" builtinId="5"/>
    <cellStyle name="Walutowy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CC295-9C63-49CD-BFEE-6088B845A803}">
  <dimension ref="A1:K53"/>
  <sheetViews>
    <sheetView tabSelected="1" zoomScale="85" zoomScaleNormal="85" workbookViewId="0">
      <selection activeCell="H47" sqref="H47"/>
    </sheetView>
  </sheetViews>
  <sheetFormatPr defaultRowHeight="14.4"/>
  <cols>
    <col min="1" max="1" width="11.44140625" customWidth="1"/>
    <col min="2" max="2" width="66.21875" style="34" customWidth="1"/>
    <col min="3" max="3" width="14.6640625" customWidth="1"/>
    <col min="4" max="4" width="16.33203125" customWidth="1"/>
    <col min="5" max="5" width="19.5546875" customWidth="1"/>
    <col min="6" max="6" width="13.44140625" customWidth="1"/>
    <col min="7" max="7" width="16.6640625" customWidth="1"/>
    <col min="8" max="8" width="24" customWidth="1"/>
    <col min="11" max="11" width="16.21875" bestFit="1" customWidth="1"/>
  </cols>
  <sheetData>
    <row r="1" spans="1:11">
      <c r="A1" s="62" t="s">
        <v>0</v>
      </c>
      <c r="B1" s="63"/>
      <c r="C1" s="63"/>
      <c r="D1" s="63"/>
      <c r="E1" s="63"/>
      <c r="F1" s="63"/>
      <c r="G1" s="63"/>
      <c r="H1" s="64"/>
    </row>
    <row r="2" spans="1:11">
      <c r="A2" s="65"/>
      <c r="B2" s="66"/>
      <c r="C2" s="66"/>
      <c r="D2" s="66"/>
      <c r="E2" s="66"/>
      <c r="F2" s="66"/>
      <c r="G2" s="66"/>
      <c r="H2" s="67"/>
    </row>
    <row r="3" spans="1:11">
      <c r="A3" s="68"/>
      <c r="B3" s="69"/>
      <c r="C3" s="69"/>
      <c r="D3" s="69"/>
      <c r="E3" s="69"/>
      <c r="F3" s="69"/>
      <c r="G3" s="69"/>
      <c r="H3" s="70"/>
    </row>
    <row r="4" spans="1:11" ht="30.6" customHeight="1">
      <c r="A4" s="71" t="s">
        <v>1</v>
      </c>
      <c r="B4" s="72"/>
      <c r="C4" s="73" t="s">
        <v>89</v>
      </c>
      <c r="D4" s="74"/>
      <c r="E4" s="74"/>
      <c r="F4" s="74"/>
      <c r="G4" s="74"/>
      <c r="H4" s="75"/>
    </row>
    <row r="5" spans="1:11" ht="15.6">
      <c r="A5" s="76" t="s">
        <v>2</v>
      </c>
      <c r="B5" s="77"/>
      <c r="C5" s="73" t="s">
        <v>3</v>
      </c>
      <c r="D5" s="74"/>
      <c r="E5" s="74"/>
      <c r="F5" s="74"/>
      <c r="G5" s="74"/>
      <c r="H5" s="75"/>
    </row>
    <row r="6" spans="1:11" ht="15.6">
      <c r="A6" s="76" t="s">
        <v>4</v>
      </c>
      <c r="B6" s="77"/>
      <c r="C6" s="73" t="s">
        <v>5</v>
      </c>
      <c r="D6" s="74"/>
      <c r="E6" s="74"/>
      <c r="F6" s="74"/>
      <c r="G6" s="74"/>
      <c r="H6" s="75"/>
    </row>
    <row r="7" spans="1:11">
      <c r="A7" s="78" t="s">
        <v>6</v>
      </c>
      <c r="B7" s="83" t="s">
        <v>7</v>
      </c>
      <c r="C7" s="80"/>
      <c r="D7" s="81"/>
      <c r="E7" s="81"/>
      <c r="F7" s="81"/>
      <c r="G7" s="81"/>
      <c r="H7" s="82"/>
    </row>
    <row r="8" spans="1:11" ht="28.2" thickBot="1">
      <c r="A8" s="79"/>
      <c r="B8" s="84"/>
      <c r="C8" s="2" t="s">
        <v>8</v>
      </c>
      <c r="D8" s="2" t="s">
        <v>25</v>
      </c>
      <c r="E8" s="1" t="s">
        <v>9</v>
      </c>
      <c r="F8" s="3" t="s">
        <v>10</v>
      </c>
      <c r="G8" s="3" t="s">
        <v>11</v>
      </c>
      <c r="H8" s="4" t="s">
        <v>12</v>
      </c>
      <c r="K8" s="57"/>
    </row>
    <row r="9" spans="1:11" ht="16.2" customHeight="1" thickTop="1" thickBot="1">
      <c r="A9" s="40" t="s">
        <v>13</v>
      </c>
      <c r="B9" s="35" t="s">
        <v>27</v>
      </c>
      <c r="C9" s="56"/>
      <c r="D9" s="56"/>
      <c r="E9" s="54"/>
      <c r="F9" s="55"/>
      <c r="G9" s="54"/>
      <c r="H9" s="54"/>
    </row>
    <row r="10" spans="1:11" ht="16.2" customHeight="1" thickTop="1" thickBot="1">
      <c r="A10" s="40" t="s">
        <v>60</v>
      </c>
      <c r="B10" s="36" t="s">
        <v>28</v>
      </c>
      <c r="C10" s="5">
        <v>1.2E-2</v>
      </c>
      <c r="D10" s="18"/>
      <c r="E10" s="6">
        <f>ROUND(D10*$E$45,2)</f>
        <v>0</v>
      </c>
      <c r="F10" s="7">
        <v>0.23</v>
      </c>
      <c r="G10" s="6">
        <f>ROUND(E10*F10,2)</f>
        <v>0</v>
      </c>
      <c r="H10" s="6">
        <f t="shared" ref="H10:H44" si="0">ROUND(E10+G10,2)</f>
        <v>0</v>
      </c>
      <c r="K10" s="58"/>
    </row>
    <row r="11" spans="1:11" ht="16.2" customHeight="1" thickTop="1" thickBot="1">
      <c r="A11" s="41" t="s">
        <v>14</v>
      </c>
      <c r="B11" s="35" t="s">
        <v>58</v>
      </c>
      <c r="C11" s="56"/>
      <c r="D11" s="56"/>
      <c r="E11" s="56"/>
      <c r="F11" s="55"/>
      <c r="G11" s="54"/>
      <c r="H11" s="54"/>
      <c r="K11" s="58"/>
    </row>
    <row r="12" spans="1:11" ht="16.2" thickBot="1">
      <c r="A12" s="43" t="s">
        <v>59</v>
      </c>
      <c r="B12" s="36" t="s">
        <v>29</v>
      </c>
      <c r="C12" s="8">
        <v>1.9E-2</v>
      </c>
      <c r="D12" s="19"/>
      <c r="E12" s="6">
        <f t="shared" ref="E11:E44" si="1">ROUND(D12*$E$45,2)</f>
        <v>0</v>
      </c>
      <c r="F12" s="7">
        <v>0.23</v>
      </c>
      <c r="G12" s="6">
        <f t="shared" ref="G12:G18" si="2">ROUND(E12*F12,2)</f>
        <v>0</v>
      </c>
      <c r="H12" s="6">
        <f t="shared" si="0"/>
        <v>0</v>
      </c>
      <c r="K12" s="58"/>
    </row>
    <row r="13" spans="1:11" ht="16.2" thickBot="1">
      <c r="A13" s="44" t="s">
        <v>61</v>
      </c>
      <c r="B13" s="37" t="s">
        <v>30</v>
      </c>
      <c r="C13" s="5">
        <v>1.0999999999999999E-2</v>
      </c>
      <c r="D13" s="18"/>
      <c r="E13" s="6">
        <f t="shared" si="1"/>
        <v>0</v>
      </c>
      <c r="F13" s="7">
        <v>0.23</v>
      </c>
      <c r="G13" s="6">
        <f t="shared" si="2"/>
        <v>0</v>
      </c>
      <c r="H13" s="6">
        <f t="shared" si="0"/>
        <v>0</v>
      </c>
      <c r="K13" s="58"/>
    </row>
    <row r="14" spans="1:11" ht="16.2" thickBot="1">
      <c r="A14" s="44" t="s">
        <v>62</v>
      </c>
      <c r="B14" s="37" t="s">
        <v>67</v>
      </c>
      <c r="C14" s="5">
        <v>2.3E-2</v>
      </c>
      <c r="D14" s="18"/>
      <c r="E14" s="6">
        <f t="shared" si="1"/>
        <v>0</v>
      </c>
      <c r="F14" s="7">
        <v>0.23</v>
      </c>
      <c r="G14" s="6">
        <f t="shared" si="2"/>
        <v>0</v>
      </c>
      <c r="H14" s="6">
        <f t="shared" si="0"/>
        <v>0</v>
      </c>
      <c r="K14" s="58"/>
    </row>
    <row r="15" spans="1:11" ht="16.2" thickBot="1">
      <c r="A15" s="44" t="s">
        <v>63</v>
      </c>
      <c r="B15" s="37" t="s">
        <v>31</v>
      </c>
      <c r="C15" s="5">
        <v>5.7000000000000002E-2</v>
      </c>
      <c r="D15" s="18"/>
      <c r="E15" s="6">
        <f t="shared" si="1"/>
        <v>0</v>
      </c>
      <c r="F15" s="7">
        <v>0.23</v>
      </c>
      <c r="G15" s="6">
        <f>ROUND(E15*F15,2)</f>
        <v>0</v>
      </c>
      <c r="H15" s="6">
        <f t="shared" si="0"/>
        <v>0</v>
      </c>
      <c r="K15" s="58"/>
    </row>
    <row r="16" spans="1:11" ht="16.2" thickBot="1">
      <c r="A16" s="44" t="s">
        <v>64</v>
      </c>
      <c r="B16" s="37" t="s">
        <v>32</v>
      </c>
      <c r="C16" s="22">
        <v>9.8000000000000004E-2</v>
      </c>
      <c r="D16" s="20"/>
      <c r="E16" s="6">
        <f t="shared" si="1"/>
        <v>0</v>
      </c>
      <c r="F16" s="7">
        <v>0.23</v>
      </c>
      <c r="G16" s="6">
        <f t="shared" si="2"/>
        <v>0</v>
      </c>
      <c r="H16" s="6">
        <f t="shared" si="0"/>
        <v>0</v>
      </c>
      <c r="K16" s="58"/>
    </row>
    <row r="17" spans="1:11" ht="16.2" thickBot="1">
      <c r="A17" s="44" t="s">
        <v>65</v>
      </c>
      <c r="B17" s="37" t="s">
        <v>33</v>
      </c>
      <c r="C17" s="8">
        <v>5.8000000000000003E-2</v>
      </c>
      <c r="D17" s="19"/>
      <c r="E17" s="6">
        <f t="shared" si="1"/>
        <v>0</v>
      </c>
      <c r="F17" s="7">
        <v>0.23</v>
      </c>
      <c r="G17" s="6">
        <f t="shared" si="2"/>
        <v>0</v>
      </c>
      <c r="H17" s="6">
        <f t="shared" si="0"/>
        <v>0</v>
      </c>
      <c r="K17" s="58"/>
    </row>
    <row r="18" spans="1:11" ht="16.2" thickBot="1">
      <c r="A18" s="45" t="s">
        <v>66</v>
      </c>
      <c r="B18" s="37" t="s">
        <v>34</v>
      </c>
      <c r="C18" s="5">
        <v>3.9E-2</v>
      </c>
      <c r="D18" s="18"/>
      <c r="E18" s="6">
        <f t="shared" si="1"/>
        <v>0</v>
      </c>
      <c r="F18" s="7">
        <v>0.23</v>
      </c>
      <c r="G18" s="6">
        <f t="shared" si="2"/>
        <v>0</v>
      </c>
      <c r="H18" s="6">
        <f t="shared" si="0"/>
        <v>0</v>
      </c>
      <c r="K18" s="58"/>
    </row>
    <row r="19" spans="1:11" ht="16.2" thickBot="1">
      <c r="A19" s="46" t="s">
        <v>15</v>
      </c>
      <c r="B19" s="35" t="s">
        <v>35</v>
      </c>
      <c r="C19" s="56"/>
      <c r="D19" s="56"/>
      <c r="E19" s="56"/>
      <c r="F19" s="55"/>
      <c r="G19" s="54"/>
      <c r="H19" s="54"/>
      <c r="K19" s="58"/>
    </row>
    <row r="20" spans="1:11" ht="16.2" thickBot="1">
      <c r="A20" s="43" t="s">
        <v>68</v>
      </c>
      <c r="B20" s="37" t="s">
        <v>36</v>
      </c>
      <c r="C20" s="5">
        <v>8.5999999999999993E-2</v>
      </c>
      <c r="D20" s="18"/>
      <c r="E20" s="6">
        <f t="shared" si="1"/>
        <v>0</v>
      </c>
      <c r="F20" s="7">
        <v>0.23</v>
      </c>
      <c r="G20" s="6">
        <f t="shared" ref="G20:G27" si="3">ROUND(E20*F20,2)</f>
        <v>0</v>
      </c>
      <c r="H20" s="6">
        <f t="shared" si="0"/>
        <v>0</v>
      </c>
      <c r="K20" s="58"/>
    </row>
    <row r="21" spans="1:11" ht="16.2" thickBot="1">
      <c r="A21" s="44" t="s">
        <v>69</v>
      </c>
      <c r="B21" s="37" t="s">
        <v>37</v>
      </c>
      <c r="C21" s="23">
        <v>5.8000000000000003E-2</v>
      </c>
      <c r="D21" s="21"/>
      <c r="E21" s="6">
        <f t="shared" si="1"/>
        <v>0</v>
      </c>
      <c r="F21" s="7">
        <v>0.23</v>
      </c>
      <c r="G21" s="6">
        <f t="shared" si="3"/>
        <v>0</v>
      </c>
      <c r="H21" s="6">
        <f t="shared" si="0"/>
        <v>0</v>
      </c>
      <c r="K21" s="58"/>
    </row>
    <row r="22" spans="1:11" ht="16.2" thickBot="1">
      <c r="A22" s="44" t="s">
        <v>70</v>
      </c>
      <c r="B22" s="37" t="s">
        <v>38</v>
      </c>
      <c r="C22" s="23">
        <v>5.1999999999999998E-2</v>
      </c>
      <c r="D22" s="21"/>
      <c r="E22" s="6">
        <f t="shared" si="1"/>
        <v>0</v>
      </c>
      <c r="F22" s="7">
        <v>0.23</v>
      </c>
      <c r="G22" s="6">
        <f t="shared" si="3"/>
        <v>0</v>
      </c>
      <c r="H22" s="6">
        <f t="shared" si="0"/>
        <v>0</v>
      </c>
      <c r="K22" s="58"/>
    </row>
    <row r="23" spans="1:11" ht="16.2" customHeight="1" thickBot="1">
      <c r="A23" s="44" t="s">
        <v>71</v>
      </c>
      <c r="B23" s="37" t="s">
        <v>39</v>
      </c>
      <c r="C23" s="23">
        <v>5.2999999999999999E-2</v>
      </c>
      <c r="D23" s="21"/>
      <c r="E23" s="6">
        <f t="shared" si="1"/>
        <v>0</v>
      </c>
      <c r="F23" s="7">
        <v>0.23</v>
      </c>
      <c r="G23" s="6">
        <f t="shared" si="3"/>
        <v>0</v>
      </c>
      <c r="H23" s="6">
        <f t="shared" si="0"/>
        <v>0</v>
      </c>
      <c r="K23" s="58"/>
    </row>
    <row r="24" spans="1:11" ht="16.2" thickBot="1">
      <c r="A24" s="44" t="s">
        <v>72</v>
      </c>
      <c r="B24" s="37" t="s">
        <v>40</v>
      </c>
      <c r="C24" s="23">
        <v>7.8E-2</v>
      </c>
      <c r="D24" s="21"/>
      <c r="E24" s="6">
        <f t="shared" si="1"/>
        <v>0</v>
      </c>
      <c r="F24" s="7">
        <v>0.23</v>
      </c>
      <c r="G24" s="6">
        <f t="shared" si="3"/>
        <v>0</v>
      </c>
      <c r="H24" s="6">
        <f t="shared" si="0"/>
        <v>0</v>
      </c>
      <c r="K24" s="58"/>
    </row>
    <row r="25" spans="1:11" ht="16.2" thickBot="1">
      <c r="A25" s="44" t="s">
        <v>73</v>
      </c>
      <c r="B25" s="37" t="s">
        <v>41</v>
      </c>
      <c r="C25" s="23">
        <v>4.5999999999999999E-2</v>
      </c>
      <c r="D25" s="21"/>
      <c r="E25" s="6">
        <f t="shared" si="1"/>
        <v>0</v>
      </c>
      <c r="F25" s="7">
        <v>0.23</v>
      </c>
      <c r="G25" s="6">
        <f t="shared" si="3"/>
        <v>0</v>
      </c>
      <c r="H25" s="6">
        <f t="shared" si="0"/>
        <v>0</v>
      </c>
      <c r="K25" s="58"/>
    </row>
    <row r="26" spans="1:11" ht="16.2" thickBot="1">
      <c r="A26" s="44" t="s">
        <v>74</v>
      </c>
      <c r="B26" s="37" t="s">
        <v>42</v>
      </c>
      <c r="C26" s="23">
        <v>6.9000000000000006E-2</v>
      </c>
      <c r="D26" s="21"/>
      <c r="E26" s="6">
        <f t="shared" si="1"/>
        <v>0</v>
      </c>
      <c r="F26" s="7">
        <v>0.23</v>
      </c>
      <c r="G26" s="6">
        <f t="shared" si="3"/>
        <v>0</v>
      </c>
      <c r="H26" s="6">
        <f t="shared" si="0"/>
        <v>0</v>
      </c>
      <c r="K26" s="58"/>
    </row>
    <row r="27" spans="1:11" ht="16.2" thickBot="1">
      <c r="A27" s="45" t="s">
        <v>75</v>
      </c>
      <c r="B27" s="37" t="s">
        <v>43</v>
      </c>
      <c r="C27" s="23">
        <v>8.5000000000000006E-2</v>
      </c>
      <c r="D27" s="21"/>
      <c r="E27" s="6">
        <f t="shared" si="1"/>
        <v>0</v>
      </c>
      <c r="F27" s="7">
        <v>0.23</v>
      </c>
      <c r="G27" s="6">
        <f t="shared" si="3"/>
        <v>0</v>
      </c>
      <c r="H27" s="6">
        <f t="shared" si="0"/>
        <v>0</v>
      </c>
      <c r="K27" s="58"/>
    </row>
    <row r="28" spans="1:11" ht="16.2" thickBot="1">
      <c r="A28" s="42" t="s">
        <v>16</v>
      </c>
      <c r="B28" s="35" t="s">
        <v>20</v>
      </c>
      <c r="C28" s="53"/>
      <c r="D28" s="53"/>
      <c r="E28" s="53"/>
      <c r="F28" s="55"/>
      <c r="G28" s="54"/>
      <c r="H28" s="54"/>
      <c r="K28" s="58"/>
    </row>
    <row r="29" spans="1:11" ht="16.8" thickTop="1" thickBot="1">
      <c r="A29" s="40" t="s">
        <v>76</v>
      </c>
      <c r="B29" s="36" t="s">
        <v>44</v>
      </c>
      <c r="C29" s="23">
        <v>5.5E-2</v>
      </c>
      <c r="D29" s="21"/>
      <c r="E29" s="6">
        <f t="shared" si="1"/>
        <v>0</v>
      </c>
      <c r="F29" s="7">
        <v>0.23</v>
      </c>
      <c r="G29" s="6">
        <f>ROUND(E29*F29,2)</f>
        <v>0</v>
      </c>
      <c r="H29" s="6">
        <f t="shared" si="0"/>
        <v>0</v>
      </c>
      <c r="K29" s="58"/>
    </row>
    <row r="30" spans="1:11" ht="16.8" thickTop="1" thickBot="1">
      <c r="A30" s="41" t="s">
        <v>17</v>
      </c>
      <c r="B30" s="35" t="s">
        <v>45</v>
      </c>
      <c r="C30" s="53"/>
      <c r="D30" s="53"/>
      <c r="E30" s="53"/>
      <c r="F30" s="55"/>
      <c r="G30" s="54"/>
      <c r="H30" s="54"/>
      <c r="K30" s="58"/>
    </row>
    <row r="31" spans="1:11" s="29" customFormat="1" ht="16.2" thickBot="1">
      <c r="A31" s="47" t="s">
        <v>77</v>
      </c>
      <c r="B31" s="38" t="s">
        <v>46</v>
      </c>
      <c r="C31" s="23">
        <v>8.0000000000000002E-3</v>
      </c>
      <c r="D31" s="21"/>
      <c r="E31" s="6">
        <f t="shared" si="1"/>
        <v>0</v>
      </c>
      <c r="F31" s="7">
        <v>0.23</v>
      </c>
      <c r="G31" s="6">
        <f t="shared" ref="G31:G36" si="4">ROUND(E31*F31,2)</f>
        <v>0</v>
      </c>
      <c r="H31" s="6">
        <f t="shared" si="0"/>
        <v>0</v>
      </c>
      <c r="K31" s="58"/>
    </row>
    <row r="32" spans="1:11" ht="16.2" thickBot="1">
      <c r="A32" s="48" t="s">
        <v>78</v>
      </c>
      <c r="B32" s="37" t="s">
        <v>47</v>
      </c>
      <c r="C32" s="23">
        <v>1.4999999999999999E-2</v>
      </c>
      <c r="D32" s="21"/>
      <c r="E32" s="6">
        <f t="shared" si="1"/>
        <v>0</v>
      </c>
      <c r="F32" s="7">
        <v>0.23</v>
      </c>
      <c r="G32" s="6">
        <f t="shared" si="4"/>
        <v>0</v>
      </c>
      <c r="H32" s="6">
        <f t="shared" si="0"/>
        <v>0</v>
      </c>
      <c r="K32" s="58"/>
    </row>
    <row r="33" spans="1:11" ht="16.2" thickBot="1">
      <c r="A33" s="48" t="s">
        <v>79</v>
      </c>
      <c r="B33" s="37" t="s">
        <v>48</v>
      </c>
      <c r="C33" s="23">
        <v>0.03</v>
      </c>
      <c r="D33" s="21"/>
      <c r="E33" s="6">
        <f t="shared" si="1"/>
        <v>0</v>
      </c>
      <c r="F33" s="7">
        <v>0.23</v>
      </c>
      <c r="G33" s="6">
        <f t="shared" si="4"/>
        <v>0</v>
      </c>
      <c r="H33" s="6">
        <f t="shared" si="0"/>
        <v>0</v>
      </c>
      <c r="K33" s="58"/>
    </row>
    <row r="34" spans="1:11" ht="16.2" thickBot="1">
      <c r="A34" s="48" t="s">
        <v>80</v>
      </c>
      <c r="B34" s="37" t="s">
        <v>49</v>
      </c>
      <c r="C34" s="23">
        <v>8.0000000000000002E-3</v>
      </c>
      <c r="D34" s="21"/>
      <c r="E34" s="6">
        <f t="shared" si="1"/>
        <v>0</v>
      </c>
      <c r="F34" s="7">
        <v>0.23</v>
      </c>
      <c r="G34" s="6">
        <f t="shared" si="4"/>
        <v>0</v>
      </c>
      <c r="H34" s="6">
        <f t="shared" si="0"/>
        <v>0</v>
      </c>
      <c r="K34" s="58"/>
    </row>
    <row r="35" spans="1:11" ht="16.2" thickBot="1">
      <c r="A35" s="48" t="s">
        <v>81</v>
      </c>
      <c r="B35" s="37" t="s">
        <v>50</v>
      </c>
      <c r="C35" s="23">
        <v>7.4999999999999997E-3</v>
      </c>
      <c r="D35" s="21"/>
      <c r="E35" s="6">
        <f t="shared" si="1"/>
        <v>0</v>
      </c>
      <c r="F35" s="7">
        <v>0.23</v>
      </c>
      <c r="G35" s="6">
        <f t="shared" si="4"/>
        <v>0</v>
      </c>
      <c r="H35" s="6">
        <f t="shared" si="0"/>
        <v>0</v>
      </c>
      <c r="K35" s="58"/>
    </row>
    <row r="36" spans="1:11" ht="16.2" thickBot="1">
      <c r="A36" s="49" t="s">
        <v>82</v>
      </c>
      <c r="B36" s="37" t="s">
        <v>51</v>
      </c>
      <c r="C36" s="23">
        <v>1.4999999999999999E-2</v>
      </c>
      <c r="D36" s="21"/>
      <c r="E36" s="6">
        <f t="shared" si="1"/>
        <v>0</v>
      </c>
      <c r="F36" s="7">
        <v>0.23</v>
      </c>
      <c r="G36" s="6">
        <f t="shared" si="4"/>
        <v>0</v>
      </c>
      <c r="H36" s="6">
        <f t="shared" si="0"/>
        <v>0</v>
      </c>
      <c r="K36" s="58"/>
    </row>
    <row r="37" spans="1:11" ht="16.2" thickBot="1">
      <c r="A37" s="46" t="s">
        <v>18</v>
      </c>
      <c r="B37" s="35" t="s">
        <v>52</v>
      </c>
      <c r="C37" s="53"/>
      <c r="D37" s="53"/>
      <c r="E37" s="53"/>
      <c r="F37" s="55"/>
      <c r="G37" s="54"/>
      <c r="H37" s="54"/>
      <c r="K37" s="58"/>
    </row>
    <row r="38" spans="1:11" ht="16.2" thickBot="1">
      <c r="A38" s="47" t="s">
        <v>86</v>
      </c>
      <c r="B38" s="39" t="s">
        <v>53</v>
      </c>
      <c r="C38" s="23">
        <v>4.4999999999999998E-2</v>
      </c>
      <c r="D38" s="21"/>
      <c r="E38" s="6">
        <f t="shared" si="1"/>
        <v>0</v>
      </c>
      <c r="F38" s="7">
        <v>0.23</v>
      </c>
      <c r="G38" s="6">
        <f t="shared" ref="G38:G40" si="5">ROUND(E38*F38,2)</f>
        <v>0</v>
      </c>
      <c r="H38" s="6">
        <f t="shared" si="0"/>
        <v>0</v>
      </c>
      <c r="K38" s="58"/>
    </row>
    <row r="39" spans="1:11" ht="16.2" thickBot="1">
      <c r="A39" s="48" t="s">
        <v>87</v>
      </c>
      <c r="B39" s="39" t="s">
        <v>54</v>
      </c>
      <c r="C39" s="23">
        <v>2.5499999999999998E-2</v>
      </c>
      <c r="D39" s="21"/>
      <c r="E39" s="6">
        <f t="shared" si="1"/>
        <v>0</v>
      </c>
      <c r="F39" s="7">
        <v>0.23</v>
      </c>
      <c r="G39" s="6">
        <f t="shared" si="5"/>
        <v>0</v>
      </c>
      <c r="H39" s="6">
        <f t="shared" si="0"/>
        <v>0</v>
      </c>
      <c r="K39" s="58"/>
    </row>
    <row r="40" spans="1:11" ht="16.2" thickBot="1">
      <c r="A40" s="49" t="s">
        <v>88</v>
      </c>
      <c r="B40" s="37" t="s">
        <v>55</v>
      </c>
      <c r="C40" s="23">
        <v>5.4999999999999997E-3</v>
      </c>
      <c r="D40" s="21"/>
      <c r="E40" s="6">
        <f t="shared" si="1"/>
        <v>0</v>
      </c>
      <c r="F40" s="7">
        <v>0.23</v>
      </c>
      <c r="G40" s="6">
        <f t="shared" si="5"/>
        <v>0</v>
      </c>
      <c r="H40" s="6">
        <f t="shared" si="0"/>
        <v>0</v>
      </c>
      <c r="K40" s="58"/>
    </row>
    <row r="41" spans="1:11" ht="16.2" thickBot="1">
      <c r="A41" s="46" t="s">
        <v>19</v>
      </c>
      <c r="B41" s="35" t="s">
        <v>21</v>
      </c>
      <c r="C41" s="53"/>
      <c r="D41" s="53"/>
      <c r="E41" s="53"/>
      <c r="F41" s="55"/>
      <c r="G41" s="54"/>
      <c r="H41" s="54"/>
      <c r="K41" s="58"/>
    </row>
    <row r="42" spans="1:11" ht="16.2" thickBot="1">
      <c r="A42" s="50" t="s">
        <v>83</v>
      </c>
      <c r="B42" s="39" t="s">
        <v>56</v>
      </c>
      <c r="C42" s="23">
        <v>4.2000000000000003E-2</v>
      </c>
      <c r="D42" s="21"/>
      <c r="E42" s="6">
        <f t="shared" si="1"/>
        <v>0</v>
      </c>
      <c r="F42" s="7">
        <v>0.23</v>
      </c>
      <c r="G42" s="6">
        <f t="shared" ref="G42:G44" si="6">ROUND(E42*F42,2)</f>
        <v>0</v>
      </c>
      <c r="H42" s="6">
        <f t="shared" si="0"/>
        <v>0</v>
      </c>
      <c r="K42" s="58"/>
    </row>
    <row r="43" spans="1:11" ht="16.2" thickBot="1">
      <c r="A43" s="51" t="s">
        <v>84</v>
      </c>
      <c r="B43" s="39" t="s">
        <v>57</v>
      </c>
      <c r="C43" s="23">
        <v>2.5499999999999998E-2</v>
      </c>
      <c r="D43" s="21"/>
      <c r="E43" s="6">
        <f t="shared" si="1"/>
        <v>0</v>
      </c>
      <c r="F43" s="7">
        <v>0.23</v>
      </c>
      <c r="G43" s="6">
        <f t="shared" si="6"/>
        <v>0</v>
      </c>
      <c r="H43" s="6">
        <f t="shared" si="0"/>
        <v>0</v>
      </c>
      <c r="K43" s="58"/>
    </row>
    <row r="44" spans="1:11" ht="16.2" thickBot="1">
      <c r="A44" s="52" t="s">
        <v>85</v>
      </c>
      <c r="B44" s="37" t="s">
        <v>55</v>
      </c>
      <c r="C44" s="23">
        <v>5.4999999999999997E-3</v>
      </c>
      <c r="D44" s="21"/>
      <c r="E44" s="6">
        <f t="shared" si="1"/>
        <v>0</v>
      </c>
      <c r="F44" s="7">
        <v>0.23</v>
      </c>
      <c r="G44" s="6">
        <f t="shared" si="6"/>
        <v>0</v>
      </c>
      <c r="H44" s="6">
        <f t="shared" si="0"/>
        <v>0</v>
      </c>
      <c r="K44" s="58"/>
    </row>
    <row r="45" spans="1:11" ht="18.600000000000001" thickBot="1">
      <c r="A45" s="60" t="s">
        <v>22</v>
      </c>
      <c r="B45" s="61"/>
      <c r="C45" s="59">
        <f>SUM(C10:C44)</f>
        <v>1.1315000000000004</v>
      </c>
      <c r="D45" s="86">
        <f>SUM(D10:D44)</f>
        <v>0</v>
      </c>
      <c r="E45" s="85"/>
      <c r="F45" s="25"/>
      <c r="G45" s="26"/>
      <c r="H45" s="24">
        <f>SUM(H9:H44)</f>
        <v>0</v>
      </c>
    </row>
    <row r="46" spans="1:11" s="29" customFormat="1" ht="25.8" customHeight="1">
      <c r="A46" s="28"/>
      <c r="B46" s="28"/>
      <c r="C46" s="28"/>
      <c r="D46" s="27"/>
      <c r="E46" s="30"/>
      <c r="F46" s="31"/>
      <c r="G46" s="28"/>
      <c r="H46" s="28"/>
      <c r="I46" s="28"/>
    </row>
    <row r="47" spans="1:11" ht="92.4" customHeight="1">
      <c r="A47" s="9"/>
      <c r="B47" s="11" t="s">
        <v>24</v>
      </c>
      <c r="D47" s="10"/>
      <c r="E47" s="10"/>
      <c r="F47" s="12"/>
      <c r="G47" s="13"/>
      <c r="H47" s="9"/>
      <c r="I47" s="12"/>
    </row>
    <row r="48" spans="1:11">
      <c r="B48"/>
      <c r="D48" s="14"/>
      <c r="E48" s="14"/>
    </row>
    <row r="49" spans="2:6" ht="49.2" customHeight="1">
      <c r="B49" s="15" t="s">
        <v>23</v>
      </c>
      <c r="D49" s="14"/>
      <c r="E49" s="14"/>
      <c r="F49" s="16"/>
    </row>
    <row r="50" spans="2:6">
      <c r="B50" s="17"/>
      <c r="D50" s="14"/>
      <c r="E50" s="14"/>
      <c r="F50" s="16"/>
    </row>
    <row r="51" spans="2:6">
      <c r="B51" s="32" t="s">
        <v>90</v>
      </c>
      <c r="D51" s="14"/>
      <c r="E51" s="14"/>
    </row>
    <row r="52" spans="2:6">
      <c r="B52"/>
      <c r="D52" s="14"/>
      <c r="E52" s="14"/>
    </row>
    <row r="53" spans="2:6" ht="59.4" customHeight="1">
      <c r="B53" s="33" t="s">
        <v>26</v>
      </c>
      <c r="D53" s="14"/>
      <c r="E53" s="14"/>
    </row>
  </sheetData>
  <mergeCells count="11">
    <mergeCell ref="A45:B45"/>
    <mergeCell ref="A1:H3"/>
    <mergeCell ref="A4:B4"/>
    <mergeCell ref="C4:H4"/>
    <mergeCell ref="A5:B5"/>
    <mergeCell ref="C5:H5"/>
    <mergeCell ref="A6:B6"/>
    <mergeCell ref="C6:H6"/>
    <mergeCell ref="A7:A8"/>
    <mergeCell ref="C7:H7"/>
    <mergeCell ref="B7:B8"/>
  </mergeCells>
  <phoneticPr fontId="17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Paluch</dc:creator>
  <cp:lastModifiedBy>Agnieszka Kaźmierczak-Dobrowolska</cp:lastModifiedBy>
  <dcterms:created xsi:type="dcterms:W3CDTF">2023-11-02T11:44:18Z</dcterms:created>
  <dcterms:modified xsi:type="dcterms:W3CDTF">2024-06-27T09:41:30Z</dcterms:modified>
</cp:coreProperties>
</file>