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WSZYSCY\Agnieszka Rapeła\Alicja\#Technikum\PRZETARG\pytania do przetargu\3 -\"/>
    </mc:Choice>
  </mc:AlternateContent>
  <xr:revisionPtr revIDLastSave="0" documentId="8_{E63D9F05-637E-42B4-8F25-9A1EA3CAB1D2}" xr6:coauthVersionLast="47" xr6:coauthVersionMax="47" xr10:uidLastSave="{00000000-0000-0000-0000-000000000000}"/>
  <bookViews>
    <workbookView xWindow="11895" yWindow="-15840" windowWidth="16740" windowHeight="14295" xr2:uid="{58660B01-46C9-4E02-9B11-065D135C1C03}"/>
  </bookViews>
  <sheets>
    <sheet name="TER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1" i="1" l="1"/>
  <c r="F58" i="1"/>
  <c r="E20" i="1"/>
  <c r="E10" i="1"/>
  <c r="E61" i="1"/>
  <c r="D61" i="1"/>
  <c r="F21" i="1"/>
  <c r="F27" i="1"/>
  <c r="F32" i="1"/>
  <c r="F44" i="1"/>
  <c r="F11" i="1"/>
  <c r="F16" i="1"/>
  <c r="H21" i="1" l="1"/>
  <c r="I21" i="1" s="1"/>
  <c r="H27" i="1"/>
  <c r="I27" i="1" s="1"/>
  <c r="H32" i="1"/>
  <c r="I32" i="1" s="1"/>
  <c r="H44" i="1"/>
  <c r="I44" i="1" s="1"/>
  <c r="H11" i="1"/>
  <c r="I11" i="1" s="1"/>
  <c r="H16" i="1"/>
  <c r="I16" i="1" s="1"/>
  <c r="H58" i="1" l="1"/>
  <c r="I58" i="1" l="1"/>
</calcChain>
</file>

<file path=xl/sharedStrings.xml><?xml version="1.0" encoding="utf-8"?>
<sst xmlns="http://schemas.openxmlformats.org/spreadsheetml/2006/main" count="120" uniqueCount="116">
  <si>
    <t>Tabela Elementów Rozliczeniowych - Załącznik nr … do Oferty</t>
  </si>
  <si>
    <t>NAZWA INWESTYCJI</t>
  </si>
  <si>
    <t>INWESTOR</t>
  </si>
  <si>
    <t>MIASTO POZNAŃ, PLAC KOLEGIACKI 17, 61-841 POZNAŃ</t>
  </si>
  <si>
    <t>INWESTOR ZASTĘPCZY</t>
  </si>
  <si>
    <t>POZNAŃSKIE INWESTYCJE MIEJSKIE Sp. z o.o., PLAC WIOSNY LUDÓW 2, 61-831 POZNAŃ</t>
  </si>
  <si>
    <t>NR ETAPU</t>
  </si>
  <si>
    <t>NAZWA ETAPU ROZLICZENIOWEGO</t>
  </si>
  <si>
    <t xml:space="preserve">Max wskaźnik % </t>
  </si>
  <si>
    <t>Kwota netto PLN</t>
  </si>
  <si>
    <t>stawka VAT</t>
  </si>
  <si>
    <t>Podatek VAT</t>
  </si>
  <si>
    <t>Kwota brutto PLN</t>
  </si>
  <si>
    <t>ETAP 1</t>
  </si>
  <si>
    <t>ETAP 2</t>
  </si>
  <si>
    <t>ETAP 3</t>
  </si>
  <si>
    <t>RAZEM</t>
  </si>
  <si>
    <t>Uwaga: Wszystkie wprowadzone wartości muszą zostać zakrąglone do dwóch miejsc po przecinku!</t>
  </si>
  <si>
    <t>WYKONAWCA UZUPEŁNIA KOLUMNĘ WSKAŹNIK % WYKONAWCY DLA KAŻDEJ POZYCJI. SUMA WSKAŹNIKÓW % WYKONAWCY MUSI WYNOSIĆ 100% I NIE PRZEKRACZAĆ MAX. WSKAŹNIKA %.
WYSOKOŚĆ OFERTY WYKONAWCY STANOWI KWOTA ŁĄCZNA TABELI TER z uwzględnieniem wskażników % wykonawcy.</t>
  </si>
  <si>
    <t>Wskaźnik % Wykonawcy</t>
  </si>
  <si>
    <t>Podany wskaźnik maksymalnej wartości danej pozycji TER nie może zostać przekroczony, jak również przekroczona nie może zostać suma całkowitej wartości wynagrodzenia Wykonawcy w ramach Umowy</t>
  </si>
  <si>
    <t>Rozbudowa Zespołu Szkół Budowalno-drzewnych</t>
  </si>
  <si>
    <t>PRACE PROJEKTOWE</t>
  </si>
  <si>
    <t>PZT</t>
  </si>
  <si>
    <t>2.1</t>
  </si>
  <si>
    <t>2.2</t>
  </si>
  <si>
    <t>Fundamenty</t>
  </si>
  <si>
    <t>PODETAP 1.1</t>
  </si>
  <si>
    <t>1.1.1</t>
  </si>
  <si>
    <t>1.1.2</t>
  </si>
  <si>
    <t>Projekt architektoniczno-budolwanego</t>
  </si>
  <si>
    <t>1.1.3</t>
  </si>
  <si>
    <t>Opracowanie dendrologiczne, operat dendrologiczny, projekt ochrony zieleni</t>
  </si>
  <si>
    <t>PODETAP 1.2</t>
  </si>
  <si>
    <t>1.2.1</t>
  </si>
  <si>
    <t>1.2.2</t>
  </si>
  <si>
    <t xml:space="preserve">Projekt techniczny </t>
  </si>
  <si>
    <t xml:space="preserve">Projekt wykonawczy </t>
  </si>
  <si>
    <t>1.2.3</t>
  </si>
  <si>
    <t>1.1.4</t>
  </si>
  <si>
    <t xml:space="preserve">Wniosek o wydanie decyzji pozwolenia na budowe, i inne </t>
  </si>
  <si>
    <t>STWiOR</t>
  </si>
  <si>
    <t xml:space="preserve">REALIZACJA ROBÓT BUDOWLANYCH </t>
  </si>
  <si>
    <t>wykonanie robót przygotowawczych, rozbiórkowych oraz robót ziemnych</t>
  </si>
  <si>
    <t>2.2.1</t>
  </si>
  <si>
    <t xml:space="preserve">Przesadzenie drzew kolidujących z rozbudową zgodnych z PZT </t>
  </si>
  <si>
    <t>Demontaż istniejącego ogrodzenia</t>
  </si>
  <si>
    <t>Zabezpieczenie istniejących drzew na czas budowy</t>
  </si>
  <si>
    <t>Roboty ziemne</t>
  </si>
  <si>
    <t>2.2.2</t>
  </si>
  <si>
    <t>2.2.3</t>
  </si>
  <si>
    <t>2.2.4</t>
  </si>
  <si>
    <t>2.2.5</t>
  </si>
  <si>
    <t>Rozbiórka istniejących elementów zagospodarowania terenu przewidywanych do usunięcia</t>
  </si>
  <si>
    <t>Stan surowy otwarty</t>
  </si>
  <si>
    <t xml:space="preserve">Konstrukcja ścian nadziemia </t>
  </si>
  <si>
    <t xml:space="preserve">Pokrycie dachu </t>
  </si>
  <si>
    <t xml:space="preserve">Konstrukcja dachu </t>
  </si>
  <si>
    <t>2.3</t>
  </si>
  <si>
    <t xml:space="preserve">Stan surowy zamknięty </t>
  </si>
  <si>
    <t xml:space="preserve">ściany działowe </t>
  </si>
  <si>
    <t xml:space="preserve">stolarka </t>
  </si>
  <si>
    <t xml:space="preserve">Elewacja </t>
  </si>
  <si>
    <t xml:space="preserve">Tynki </t>
  </si>
  <si>
    <t xml:space="preserve">Instalacje wod-kan </t>
  </si>
  <si>
    <t>Instalacje C.O.</t>
  </si>
  <si>
    <t xml:space="preserve">Instalacje elektryczne i teletechniczne </t>
  </si>
  <si>
    <t>posadzka</t>
  </si>
  <si>
    <t>2.3.1</t>
  </si>
  <si>
    <t>2.3.2</t>
  </si>
  <si>
    <t>2.3.3</t>
  </si>
  <si>
    <t>2.3.4</t>
  </si>
  <si>
    <t>2.3.5</t>
  </si>
  <si>
    <t>2.3.6</t>
  </si>
  <si>
    <t>2.3.7</t>
  </si>
  <si>
    <t>2.3.8</t>
  </si>
  <si>
    <t>Wykonanie wszystkich robót budowlanych oraz prac porządkowych</t>
  </si>
  <si>
    <t>Instalacja fotowoltaiczna na dachu budynku z ochroną odgromową instalacji PV i magazynem energii 15kWh</t>
  </si>
  <si>
    <t>Miejsca postojowe dla niepełnosprawnych (11miejscpostojowych, w tym 1 dla OzN)</t>
  </si>
  <si>
    <t xml:space="preserve">Mała architektura </t>
  </si>
  <si>
    <t>2.4</t>
  </si>
  <si>
    <t>2.4.1</t>
  </si>
  <si>
    <t>2.4.2</t>
  </si>
  <si>
    <t>2.4.3</t>
  </si>
  <si>
    <t>2.4.4</t>
  </si>
  <si>
    <t>2.4.5</t>
  </si>
  <si>
    <t>2.4.6</t>
  </si>
  <si>
    <t>Uzyskanie ostatecznej decyzji o końcowym pozwoleniu na użytkowanie obiektu</t>
  </si>
  <si>
    <t xml:space="preserve">Przekazanie dokumentacji powykonawczej </t>
  </si>
  <si>
    <t>3.1</t>
  </si>
  <si>
    <t>3.2</t>
  </si>
  <si>
    <t xml:space="preserve">ZAKOŃCZENIE PRZEDMIOTU UMOWY ORAZ ODBIORY ROBÓT </t>
  </si>
  <si>
    <t>wykonanie drogi dojazdowej oraz pieszojezdni i dojść do budynku</t>
  </si>
  <si>
    <t>2.3.9</t>
  </si>
  <si>
    <t>2.3.10</t>
  </si>
  <si>
    <t>2.3.11</t>
  </si>
  <si>
    <t xml:space="preserve">Instalacja wentylacji </t>
  </si>
  <si>
    <t xml:space="preserve">Instalacja klimatyzacji </t>
  </si>
  <si>
    <t>Instalacje odgromowa, uziemienia i połączeń wyrównawczych</t>
  </si>
  <si>
    <t>Przerobienie zewnętrznej kanalizacji deszczowej w związku z rozbudową budynku</t>
  </si>
  <si>
    <t>2.4.7</t>
  </si>
  <si>
    <t>2.4.8</t>
  </si>
  <si>
    <t>2.4.9</t>
  </si>
  <si>
    <t>2.4.10</t>
  </si>
  <si>
    <t>Przerobienie zewnętrznej kanalizacji sanitarnej w związku z rozbudową budynku. Wykonanie podejść do istniejącej na działce inwestora instalacji kanalizacji deszczowej,(wykonanie zbiornika retencyjnego w osobnym punkcie</t>
  </si>
  <si>
    <t>Przerobienie zewnętrznej instalacji elektrycznej w związku z rozbudową budynku</t>
  </si>
  <si>
    <t>Przebudowa istniejącego przyłącza elektroenergetycznego z budową nowej rozdzielni głównej</t>
  </si>
  <si>
    <t>Przerobienie zewnętrznej instalacji teletechnicznej w związku z rozbudową budynku (Kolizja T-Mobil) - projekt + wykonanie przebudowy</t>
  </si>
  <si>
    <t>2.4.11</t>
  </si>
  <si>
    <t>2.4.12</t>
  </si>
  <si>
    <t>Instalacja energetyczna: wykonanie wytycznych zawartych w warunkach przyłączeniowych związanych ze zwiększeniem mocy, oraz wykonanie wewnętrznych linii zasilających i zasilenia projektowanego oświetlenia zewnętrznego budynku</t>
  </si>
  <si>
    <t>Instalacja wodociągowa: wykonanie połączenia pomiędzy pomieszczeniem z wodomierzem w istniejącym budynku a budynkiem projektowanym wraz z zewnętrznymi częściami instalacji wodociągowych do projektowanego budynku na terenie działki</t>
  </si>
  <si>
    <t>Instalacja c.o.: przebudowa istniejącego w budynku szkoły węzła, dostosowanie go do potrzeb szkoły po rozbudowie, wykonanie instalacji wewnętrznych c.o.</t>
  </si>
  <si>
    <t>2.4.13</t>
  </si>
  <si>
    <t xml:space="preserve">Wykonanie zbiorników retencyjnych </t>
  </si>
  <si>
    <t>KOMÓRKA E61 musi wynosić 100%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</si>
</sst>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#,##0.00_ ;\-#,##0.00\ "/>
  </numFmts>
  <fonts count="1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b/>
      <sz val="20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b/>
      <sz val="14"/>
      <color rgb="FF000000"/>
      <name val="Arial Narrow"/>
      <family val="2"/>
      <charset val="238"/>
    </font>
    <font>
      <sz val="14"/>
      <color rgb="FF000000"/>
      <name val="Arial Narrow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b/>
      <sz val="12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i/>
      <sz val="9"/>
      <name val="Verdana"/>
      <family val="2"/>
      <charset val="238"/>
    </font>
    <font>
      <sz val="8"/>
      <name val="Calibri"/>
      <family val="2"/>
      <charset val="238"/>
      <scheme val="minor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92D050"/>
        <bgColor rgb="FFFFFF9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</cellStyleXfs>
  <cellXfs count="97">
    <xf numFmtId="0" fontId="0" fillId="0" borderId="0" xfId="0"/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10" fontId="6" fillId="0" borderId="16" xfId="0" applyNumberFormat="1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10" fontId="4" fillId="3" borderId="22" xfId="1" applyNumberFormat="1" applyFont="1" applyFill="1" applyBorder="1" applyAlignment="1">
      <alignment horizontal="center" vertical="center"/>
    </xf>
    <xf numFmtId="4" fontId="4" fillId="3" borderId="25" xfId="0" applyNumberFormat="1" applyFont="1" applyFill="1" applyBorder="1" applyAlignment="1">
      <alignment horizontal="center" vertical="center"/>
    </xf>
    <xf numFmtId="10" fontId="4" fillId="3" borderId="25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0" fontId="0" fillId="0" borderId="0" xfId="0" applyNumberFormat="1" applyAlignment="1">
      <alignment horizontal="center" vertical="center" wrapText="1"/>
    </xf>
    <xf numFmtId="0" fontId="9" fillId="5" borderId="0" xfId="0" applyFont="1" applyFill="1" applyAlignment="1">
      <alignment vertical="center" wrapText="1"/>
    </xf>
    <xf numFmtId="4" fontId="0" fillId="0" borderId="0" xfId="0" applyNumberFormat="1" applyAlignment="1">
      <alignment vertical="center"/>
    </xf>
    <xf numFmtId="10" fontId="0" fillId="0" borderId="0" xfId="0" applyNumberFormat="1" applyAlignment="1">
      <alignment vertical="center"/>
    </xf>
    <xf numFmtId="10" fontId="0" fillId="0" borderId="0" xfId="0" applyNumberFormat="1" applyAlignment="1">
      <alignment horizontal="center"/>
    </xf>
    <xf numFmtId="0" fontId="10" fillId="5" borderId="0" xfId="0" applyFont="1" applyFill="1" applyAlignment="1">
      <alignment wrapText="1"/>
    </xf>
    <xf numFmtId="4" fontId="0" fillId="0" borderId="0" xfId="0" applyNumberFormat="1"/>
    <xf numFmtId="0" fontId="0" fillId="0" borderId="0" xfId="0" applyAlignment="1">
      <alignment wrapText="1"/>
    </xf>
    <xf numFmtId="10" fontId="4" fillId="5" borderId="22" xfId="1" applyNumberFormat="1" applyFont="1" applyFill="1" applyBorder="1" applyAlignment="1">
      <alignment horizontal="center" vertical="center"/>
    </xf>
    <xf numFmtId="4" fontId="4" fillId="3" borderId="28" xfId="0" applyNumberFormat="1" applyFont="1" applyFill="1" applyBorder="1" applyAlignment="1">
      <alignment horizontal="center" vertical="center"/>
    </xf>
    <xf numFmtId="9" fontId="7" fillId="0" borderId="31" xfId="1" applyFont="1" applyBorder="1" applyAlignment="1">
      <alignment horizontal="center" vertical="center"/>
    </xf>
    <xf numFmtId="165" fontId="11" fillId="0" borderId="25" xfId="3" applyNumberFormat="1" applyFont="1" applyBorder="1" applyAlignment="1">
      <alignment horizontal="center" vertical="center"/>
    </xf>
    <xf numFmtId="10" fontId="8" fillId="0" borderId="27" xfId="0" applyNumberFormat="1" applyFont="1" applyBorder="1" applyAlignment="1">
      <alignment horizontal="center" vertical="center"/>
    </xf>
    <xf numFmtId="4" fontId="7" fillId="0" borderId="25" xfId="0" applyNumberFormat="1" applyFont="1" applyBorder="1" applyAlignment="1">
      <alignment vertical="center"/>
    </xf>
    <xf numFmtId="10" fontId="0" fillId="4" borderId="0" xfId="0" applyNumberFormat="1" applyFill="1" applyAlignment="1">
      <alignment horizontal="center" vertical="center" wrapText="1"/>
    </xf>
    <xf numFmtId="0" fontId="0" fillId="4" borderId="0" xfId="0" applyFill="1" applyAlignment="1">
      <alignment vertical="center"/>
    </xf>
    <xf numFmtId="0" fontId="0" fillId="4" borderId="0" xfId="0" applyFill="1"/>
    <xf numFmtId="10" fontId="12" fillId="4" borderId="2" xfId="0" applyNumberFormat="1" applyFont="1" applyFill="1" applyBorder="1" applyAlignment="1">
      <alignment horizontal="center" vertical="center" wrapText="1"/>
    </xf>
    <xf numFmtId="0" fontId="0" fillId="4" borderId="2" xfId="0" applyFill="1" applyBorder="1" applyAlignment="1">
      <alignment vertical="center"/>
    </xf>
    <xf numFmtId="0" fontId="0" fillId="6" borderId="0" xfId="0" applyFill="1"/>
    <xf numFmtId="0" fontId="13" fillId="5" borderId="0" xfId="0" applyFont="1" applyFill="1" applyAlignment="1">
      <alignment wrapText="1"/>
    </xf>
    <xf numFmtId="16" fontId="5" fillId="0" borderId="24" xfId="0" quotePrefix="1" applyNumberFormat="1" applyFont="1" applyBorder="1" applyAlignment="1">
      <alignment horizontal="center" vertical="center"/>
    </xf>
    <xf numFmtId="0" fontId="5" fillId="0" borderId="24" xfId="0" quotePrefix="1" applyFont="1" applyBorder="1" applyAlignment="1">
      <alignment horizontal="center" vertical="center"/>
    </xf>
    <xf numFmtId="0" fontId="6" fillId="3" borderId="22" xfId="0" applyFont="1" applyFill="1" applyBorder="1" applyAlignment="1">
      <alignment vertical="center" wrapText="1"/>
    </xf>
    <xf numFmtId="49" fontId="5" fillId="0" borderId="22" xfId="0" applyNumberFormat="1" applyFont="1" applyBorder="1" applyAlignment="1">
      <alignment vertical="center" wrapText="1"/>
    </xf>
    <xf numFmtId="49" fontId="5" fillId="0" borderId="22" xfId="0" applyNumberFormat="1" applyFont="1" applyBorder="1" applyAlignment="1">
      <alignment vertical="center"/>
    </xf>
    <xf numFmtId="10" fontId="4" fillId="0" borderId="22" xfId="1" applyNumberFormat="1" applyFont="1" applyFill="1" applyBorder="1" applyAlignment="1">
      <alignment horizontal="center" vertical="center"/>
    </xf>
    <xf numFmtId="4" fontId="4" fillId="0" borderId="28" xfId="0" applyNumberFormat="1" applyFont="1" applyBorder="1" applyAlignment="1">
      <alignment horizontal="center" vertical="center"/>
    </xf>
    <xf numFmtId="10" fontId="4" fillId="0" borderId="25" xfId="0" applyNumberFormat="1" applyFont="1" applyBorder="1" applyAlignment="1">
      <alignment horizontal="center" vertical="center"/>
    </xf>
    <xf numFmtId="4" fontId="4" fillId="0" borderId="25" xfId="0" applyNumberFormat="1" applyFont="1" applyBorder="1" applyAlignment="1">
      <alignment horizontal="center" vertical="center"/>
    </xf>
    <xf numFmtId="0" fontId="15" fillId="0" borderId="22" xfId="0" applyFont="1" applyBorder="1" applyAlignment="1">
      <alignment vertical="center" wrapText="1"/>
    </xf>
    <xf numFmtId="0" fontId="15" fillId="0" borderId="26" xfId="0" applyFont="1" applyBorder="1" applyAlignment="1">
      <alignment vertical="center" wrapText="1"/>
    </xf>
    <xf numFmtId="10" fontId="4" fillId="0" borderId="28" xfId="1" applyNumberFormat="1" applyFont="1" applyFill="1" applyBorder="1" applyAlignment="1">
      <alignment horizontal="center" vertical="center"/>
    </xf>
    <xf numFmtId="0" fontId="16" fillId="0" borderId="22" xfId="0" applyFont="1" applyBorder="1" applyAlignment="1">
      <alignment vertical="center"/>
    </xf>
    <xf numFmtId="10" fontId="4" fillId="0" borderId="24" xfId="1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10" fontId="4" fillId="0" borderId="1" xfId="1" applyNumberFormat="1" applyFont="1" applyFill="1" applyBorder="1" applyAlignment="1">
      <alignment horizontal="center" vertical="center"/>
    </xf>
    <xf numFmtId="4" fontId="4" fillId="0" borderId="24" xfId="0" applyNumberFormat="1" applyFont="1" applyBorder="1" applyAlignment="1">
      <alignment horizontal="center" vertical="center"/>
    </xf>
    <xf numFmtId="10" fontId="4" fillId="0" borderId="24" xfId="0" applyNumberFormat="1" applyFont="1" applyBorder="1" applyAlignment="1">
      <alignment horizontal="center" vertical="center"/>
    </xf>
    <xf numFmtId="49" fontId="5" fillId="3" borderId="29" xfId="0" applyNumberFormat="1" applyFont="1" applyFill="1" applyBorder="1" applyAlignment="1">
      <alignment vertical="center"/>
    </xf>
    <xf numFmtId="49" fontId="5" fillId="3" borderId="22" xfId="0" applyNumberFormat="1" applyFont="1" applyFill="1" applyBorder="1" applyAlignment="1">
      <alignment vertical="center"/>
    </xf>
    <xf numFmtId="16" fontId="5" fillId="3" borderId="24" xfId="0" quotePrefix="1" applyNumberFormat="1" applyFont="1" applyFill="1" applyBorder="1" applyAlignment="1">
      <alignment horizontal="center" vertical="center"/>
    </xf>
    <xf numFmtId="0" fontId="5" fillId="3" borderId="24" xfId="0" quotePrefix="1" applyFont="1" applyFill="1" applyBorder="1" applyAlignment="1">
      <alignment horizontal="center" vertical="center"/>
    </xf>
    <xf numFmtId="10" fontId="4" fillId="0" borderId="26" xfId="1" applyNumberFormat="1" applyFont="1" applyFill="1" applyBorder="1" applyAlignment="1">
      <alignment horizontal="center" vertical="center"/>
    </xf>
    <xf numFmtId="10" fontId="7" fillId="6" borderId="31" xfId="1" applyNumberFormat="1" applyFont="1" applyFill="1" applyBorder="1" applyAlignment="1">
      <alignment horizontal="center" vertical="center"/>
    </xf>
    <xf numFmtId="4" fontId="4" fillId="5" borderId="25" xfId="1" applyNumberFormat="1" applyFont="1" applyFill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3" borderId="23" xfId="0" applyFont="1" applyFill="1" applyBorder="1" applyAlignment="1">
      <alignment horizontal="left" vertical="center" wrapText="1"/>
    </xf>
    <xf numFmtId="0" fontId="4" fillId="0" borderId="9" xfId="2" applyFont="1" applyBorder="1" applyAlignment="1">
      <alignment horizontal="left" vertical="center"/>
    </xf>
    <xf numFmtId="0" fontId="4" fillId="0" borderId="10" xfId="2" applyFont="1" applyBorder="1" applyAlignment="1">
      <alignment horizontal="left" vertical="center"/>
    </xf>
    <xf numFmtId="0" fontId="4" fillId="0" borderId="11" xfId="2" applyFont="1" applyBorder="1" applyAlignment="1">
      <alignment horizontal="left" vertical="center"/>
    </xf>
    <xf numFmtId="0" fontId="4" fillId="0" borderId="12" xfId="2" applyFont="1" applyBorder="1" applyAlignment="1">
      <alignment horizontal="center" vertical="center" wrapText="1"/>
    </xf>
    <xf numFmtId="0" fontId="4" fillId="0" borderId="10" xfId="2" applyFont="1" applyBorder="1" applyAlignment="1">
      <alignment horizontal="center" vertical="center" wrapText="1"/>
    </xf>
    <xf numFmtId="0" fontId="4" fillId="0" borderId="13" xfId="2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/>
    </xf>
    <xf numFmtId="0" fontId="3" fillId="2" borderId="4" xfId="2" applyFont="1" applyFill="1" applyBorder="1" applyAlignment="1">
      <alignment horizontal="center" vertical="center"/>
    </xf>
    <xf numFmtId="0" fontId="3" fillId="2" borderId="0" xfId="2" applyFont="1" applyFill="1" applyAlignment="1">
      <alignment horizontal="center" vertical="center"/>
    </xf>
    <xf numFmtId="0" fontId="3" fillId="2" borderId="5" xfId="2" applyFont="1" applyFill="1" applyBorder="1" applyAlignment="1">
      <alignment horizontal="center" vertical="center"/>
    </xf>
    <xf numFmtId="0" fontId="3" fillId="2" borderId="6" xfId="2" applyFont="1" applyFill="1" applyBorder="1" applyAlignment="1">
      <alignment horizontal="center" vertical="center"/>
    </xf>
    <xf numFmtId="0" fontId="3" fillId="2" borderId="7" xfId="2" applyFont="1" applyFill="1" applyBorder="1" applyAlignment="1">
      <alignment horizontal="center" vertical="center"/>
    </xf>
    <xf numFmtId="0" fontId="3" fillId="2" borderId="8" xfId="2" applyFont="1" applyFill="1" applyBorder="1" applyAlignment="1">
      <alignment horizontal="center" vertical="center"/>
    </xf>
    <xf numFmtId="0" fontId="4" fillId="0" borderId="9" xfId="2" applyFont="1" applyBorder="1" applyAlignment="1">
      <alignment horizontal="left" vertical="center" wrapText="1"/>
    </xf>
    <xf numFmtId="0" fontId="4" fillId="0" borderId="10" xfId="2" applyFont="1" applyBorder="1" applyAlignment="1">
      <alignment horizontal="left" vertical="center" wrapText="1"/>
    </xf>
    <xf numFmtId="0" fontId="4" fillId="0" borderId="11" xfId="2" applyFont="1" applyBorder="1" applyAlignment="1">
      <alignment horizontal="left" vertical="center" wrapText="1"/>
    </xf>
    <xf numFmtId="49" fontId="5" fillId="3" borderId="22" xfId="0" applyNumberFormat="1" applyFont="1" applyFill="1" applyBorder="1" applyAlignment="1">
      <alignment horizontal="left" vertical="center"/>
    </xf>
    <xf numFmtId="49" fontId="5" fillId="3" borderId="29" xfId="0" applyNumberFormat="1" applyFont="1" applyFill="1" applyBorder="1" applyAlignment="1">
      <alignment horizontal="left" vertical="center"/>
    </xf>
    <xf numFmtId="0" fontId="7" fillId="0" borderId="22" xfId="0" applyFont="1" applyBorder="1" applyAlignment="1">
      <alignment horizontal="right" vertical="center"/>
    </xf>
    <xf numFmtId="0" fontId="7" fillId="0" borderId="23" xfId="0" applyFont="1" applyBorder="1" applyAlignment="1">
      <alignment horizontal="right" vertical="center"/>
    </xf>
    <xf numFmtId="0" fontId="7" fillId="0" borderId="29" xfId="0" applyFont="1" applyBorder="1" applyAlignment="1">
      <alignment horizontal="right" vertical="center"/>
    </xf>
    <xf numFmtId="0" fontId="5" fillId="0" borderId="5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</cellXfs>
  <cellStyles count="4">
    <cellStyle name="Dziesiętny" xfId="3" builtinId="3"/>
    <cellStyle name="Excel Built-in Explanatory Text" xfId="2" xr:uid="{42DB63F0-3413-4DE4-B6DF-CF32ED90DFE9}"/>
    <cellStyle name="Normalny" xfId="0" builtinId="0"/>
    <cellStyle name="Procentowy" xfId="1" builtinId="5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7CC295-9C63-49CD-BFEE-6088B845A803}">
  <dimension ref="A1:I71"/>
  <sheetViews>
    <sheetView tabSelected="1" topLeftCell="A37" zoomScale="70" zoomScaleNormal="70" workbookViewId="0">
      <selection activeCell="I44" sqref="I44"/>
    </sheetView>
  </sheetViews>
  <sheetFormatPr defaultRowHeight="14.4" outlineLevelRow="2"/>
  <cols>
    <col min="1" max="1" width="11.44140625" customWidth="1"/>
    <col min="2" max="2" width="9.44140625" customWidth="1"/>
    <col min="3" max="3" width="67.6640625" customWidth="1"/>
    <col min="4" max="4" width="14.6640625" customWidth="1"/>
    <col min="5" max="5" width="16.33203125" customWidth="1"/>
    <col min="6" max="6" width="19.5546875" customWidth="1"/>
    <col min="7" max="7" width="13.44140625" customWidth="1"/>
    <col min="8" max="8" width="16.6640625" customWidth="1"/>
    <col min="9" max="9" width="24" customWidth="1"/>
  </cols>
  <sheetData>
    <row r="1" spans="1:9">
      <c r="A1" s="75" t="s">
        <v>0</v>
      </c>
      <c r="B1" s="76"/>
      <c r="C1" s="76"/>
      <c r="D1" s="76"/>
      <c r="E1" s="76"/>
      <c r="F1" s="76"/>
      <c r="G1" s="76"/>
      <c r="H1" s="76"/>
      <c r="I1" s="77"/>
    </row>
    <row r="2" spans="1:9">
      <c r="A2" s="78"/>
      <c r="B2" s="79"/>
      <c r="C2" s="79"/>
      <c r="D2" s="79"/>
      <c r="E2" s="79"/>
      <c r="F2" s="79"/>
      <c r="G2" s="79"/>
      <c r="H2" s="79"/>
      <c r="I2" s="80"/>
    </row>
    <row r="3" spans="1:9">
      <c r="A3" s="81"/>
      <c r="B3" s="82"/>
      <c r="C3" s="82"/>
      <c r="D3" s="82"/>
      <c r="E3" s="82"/>
      <c r="F3" s="82"/>
      <c r="G3" s="82"/>
      <c r="H3" s="82"/>
      <c r="I3" s="83"/>
    </row>
    <row r="4" spans="1:9" ht="15.6">
      <c r="A4" s="84" t="s">
        <v>1</v>
      </c>
      <c r="B4" s="85"/>
      <c r="C4" s="86"/>
      <c r="D4" s="65" t="s">
        <v>21</v>
      </c>
      <c r="E4" s="66"/>
      <c r="F4" s="66"/>
      <c r="G4" s="66"/>
      <c r="H4" s="66"/>
      <c r="I4" s="67"/>
    </row>
    <row r="5" spans="1:9" ht="15.6">
      <c r="A5" s="62" t="s">
        <v>2</v>
      </c>
      <c r="B5" s="63"/>
      <c r="C5" s="64"/>
      <c r="D5" s="65" t="s">
        <v>3</v>
      </c>
      <c r="E5" s="66"/>
      <c r="F5" s="66"/>
      <c r="G5" s="66"/>
      <c r="H5" s="66"/>
      <c r="I5" s="67"/>
    </row>
    <row r="6" spans="1:9" ht="15.6">
      <c r="A6" s="62" t="s">
        <v>4</v>
      </c>
      <c r="B6" s="63"/>
      <c r="C6" s="64"/>
      <c r="D6" s="65" t="s">
        <v>5</v>
      </c>
      <c r="E6" s="66"/>
      <c r="F6" s="66"/>
      <c r="G6" s="66"/>
      <c r="H6" s="66"/>
      <c r="I6" s="67"/>
    </row>
    <row r="7" spans="1:9">
      <c r="A7" s="68" t="s">
        <v>6</v>
      </c>
      <c r="B7" s="1"/>
      <c r="C7" s="70" t="s">
        <v>7</v>
      </c>
      <c r="D7" s="72"/>
      <c r="E7" s="73"/>
      <c r="F7" s="73"/>
      <c r="G7" s="73"/>
      <c r="H7" s="73"/>
      <c r="I7" s="74"/>
    </row>
    <row r="8" spans="1:9" ht="28.2" thickBot="1">
      <c r="A8" s="69"/>
      <c r="B8" s="3"/>
      <c r="C8" s="71"/>
      <c r="D8" s="4" t="s">
        <v>8</v>
      </c>
      <c r="E8" s="4" t="s">
        <v>19</v>
      </c>
      <c r="F8" s="2" t="s">
        <v>9</v>
      </c>
      <c r="G8" s="5" t="s">
        <v>10</v>
      </c>
      <c r="H8" s="5" t="s">
        <v>11</v>
      </c>
      <c r="I8" s="6" t="s">
        <v>12</v>
      </c>
    </row>
    <row r="9" spans="1:9" ht="15" thickBot="1">
      <c r="A9" s="57"/>
      <c r="B9" s="58"/>
      <c r="C9" s="58"/>
      <c r="D9" s="59"/>
      <c r="E9" s="59"/>
      <c r="F9" s="59"/>
      <c r="G9" s="59"/>
      <c r="H9" s="59"/>
      <c r="I9" s="60"/>
    </row>
    <row r="10" spans="1:9" ht="16.2" thickBot="1">
      <c r="A10" s="60" t="s">
        <v>13</v>
      </c>
      <c r="B10" s="87" t="s">
        <v>22</v>
      </c>
      <c r="C10" s="88"/>
      <c r="D10" s="7"/>
      <c r="E10" s="7">
        <f>E11+E16</f>
        <v>0</v>
      </c>
      <c r="F10" s="8"/>
      <c r="G10" s="9"/>
      <c r="H10" s="8"/>
      <c r="I10" s="8"/>
    </row>
    <row r="11" spans="1:9" ht="16.2" thickBot="1">
      <c r="A11" s="92"/>
      <c r="B11" s="87" t="s">
        <v>27</v>
      </c>
      <c r="C11" s="88"/>
      <c r="D11" s="7">
        <v>0.02</v>
      </c>
      <c r="E11" s="19"/>
      <c r="F11" s="20">
        <f>ROUND(E11*$F$61,2)</f>
        <v>0</v>
      </c>
      <c r="G11" s="9">
        <v>0.23</v>
      </c>
      <c r="H11" s="20">
        <f>ROUND(F11*G11,2)</f>
        <v>0</v>
      </c>
      <c r="I11" s="8">
        <f>ROUND(F11+H11,2)</f>
        <v>0</v>
      </c>
    </row>
    <row r="12" spans="1:9" ht="31.5" customHeight="1" outlineLevel="1" thickBot="1">
      <c r="A12" s="92"/>
      <c r="B12" s="32" t="s">
        <v>28</v>
      </c>
      <c r="C12" s="35" t="s">
        <v>30</v>
      </c>
      <c r="D12" s="37"/>
      <c r="E12" s="37"/>
      <c r="F12" s="38"/>
      <c r="G12" s="39"/>
      <c r="H12" s="38"/>
      <c r="I12" s="40"/>
    </row>
    <row r="13" spans="1:9" ht="31.5" customHeight="1" outlineLevel="1" thickBot="1">
      <c r="A13" s="92"/>
      <c r="B13" s="32" t="s">
        <v>29</v>
      </c>
      <c r="C13" s="35" t="s">
        <v>23</v>
      </c>
      <c r="D13" s="37"/>
      <c r="E13" s="37"/>
      <c r="F13" s="38"/>
      <c r="G13" s="39"/>
      <c r="H13" s="38"/>
      <c r="I13" s="40"/>
    </row>
    <row r="14" spans="1:9" ht="31.5" customHeight="1" outlineLevel="1" thickBot="1">
      <c r="A14" s="92"/>
      <c r="B14" s="32" t="s">
        <v>31</v>
      </c>
      <c r="C14" s="35" t="s">
        <v>32</v>
      </c>
      <c r="D14" s="37"/>
      <c r="E14" s="37"/>
      <c r="F14" s="38"/>
      <c r="G14" s="39"/>
      <c r="H14" s="38"/>
      <c r="I14" s="40"/>
    </row>
    <row r="15" spans="1:9" ht="31.5" customHeight="1" outlineLevel="1" thickBot="1">
      <c r="A15" s="92"/>
      <c r="B15" s="32" t="s">
        <v>39</v>
      </c>
      <c r="C15" s="35" t="s">
        <v>40</v>
      </c>
      <c r="D15" s="37"/>
      <c r="E15" s="37"/>
      <c r="F15" s="38"/>
      <c r="G15" s="39"/>
      <c r="H15" s="38"/>
      <c r="I15" s="40"/>
    </row>
    <row r="16" spans="1:9" ht="16.2" thickBot="1">
      <c r="A16" s="92"/>
      <c r="B16" s="51" t="s">
        <v>33</v>
      </c>
      <c r="C16" s="50"/>
      <c r="D16" s="7">
        <v>0.06</v>
      </c>
      <c r="E16" s="19"/>
      <c r="F16" s="8">
        <f>ROUND(E16*$F$61,2)</f>
        <v>0</v>
      </c>
      <c r="G16" s="9">
        <v>0.23</v>
      </c>
      <c r="H16" s="8">
        <f>ROUND(F16*G16,2)</f>
        <v>0</v>
      </c>
      <c r="I16" s="8">
        <f>F16+H16</f>
        <v>0</v>
      </c>
    </row>
    <row r="17" spans="1:9" ht="16.2" outlineLevel="1" thickBot="1">
      <c r="A17" s="92"/>
      <c r="B17" s="32" t="s">
        <v>34</v>
      </c>
      <c r="C17" s="36" t="s">
        <v>36</v>
      </c>
      <c r="D17" s="37"/>
      <c r="E17" s="37"/>
      <c r="F17" s="38"/>
      <c r="G17" s="39"/>
      <c r="H17" s="38"/>
      <c r="I17" s="40"/>
    </row>
    <row r="18" spans="1:9" ht="16.2" outlineLevel="1" thickBot="1">
      <c r="A18" s="92"/>
      <c r="B18" s="32" t="s">
        <v>35</v>
      </c>
      <c r="C18" s="36" t="s">
        <v>37</v>
      </c>
      <c r="D18" s="37"/>
      <c r="E18" s="37"/>
      <c r="F18" s="38"/>
      <c r="G18" s="39"/>
      <c r="H18" s="38"/>
      <c r="I18" s="40"/>
    </row>
    <row r="19" spans="1:9" ht="16.2" outlineLevel="1" thickBot="1">
      <c r="A19" s="93"/>
      <c r="B19" s="32" t="s">
        <v>38</v>
      </c>
      <c r="C19" s="36" t="s">
        <v>41</v>
      </c>
      <c r="D19" s="37"/>
      <c r="E19" s="37"/>
      <c r="F19" s="38"/>
      <c r="G19" s="39"/>
      <c r="H19" s="38"/>
      <c r="I19" s="40"/>
    </row>
    <row r="20" spans="1:9" ht="16.2" thickBot="1">
      <c r="A20" s="94" t="s">
        <v>14</v>
      </c>
      <c r="B20" s="61" t="s">
        <v>42</v>
      </c>
      <c r="C20" s="61"/>
      <c r="D20" s="7"/>
      <c r="E20" s="7">
        <f>E21+E27+E32+E44+E58</f>
        <v>0</v>
      </c>
      <c r="F20" s="8"/>
      <c r="G20" s="9"/>
      <c r="H20" s="8"/>
      <c r="I20" s="8"/>
    </row>
    <row r="21" spans="1:9" ht="31.5" customHeight="1" thickBot="1">
      <c r="A21" s="95"/>
      <c r="B21" s="52" t="s">
        <v>24</v>
      </c>
      <c r="C21" s="34" t="s">
        <v>43</v>
      </c>
      <c r="D21" s="7">
        <v>0.1</v>
      </c>
      <c r="E21" s="19"/>
      <c r="F21" s="8">
        <f>ROUND(E21*$F$61,2)</f>
        <v>0</v>
      </c>
      <c r="G21" s="9">
        <v>0.23</v>
      </c>
      <c r="H21" s="8">
        <f t="shared" ref="H21" si="0">ROUND(F21*G21,2)</f>
        <v>0</v>
      </c>
      <c r="I21" s="8">
        <f t="shared" ref="I21" si="1">ROUND(F21+H21,2)</f>
        <v>0</v>
      </c>
    </row>
    <row r="22" spans="1:9" ht="26.25" customHeight="1" outlineLevel="1" thickBot="1">
      <c r="A22" s="95"/>
      <c r="B22" s="33" t="s">
        <v>44</v>
      </c>
      <c r="C22" s="41" t="s">
        <v>45</v>
      </c>
      <c r="D22" s="37"/>
      <c r="E22" s="37"/>
      <c r="F22" s="40"/>
      <c r="G22" s="39"/>
      <c r="H22" s="40"/>
      <c r="I22" s="40"/>
    </row>
    <row r="23" spans="1:9" ht="21.75" customHeight="1" outlineLevel="1" thickBot="1">
      <c r="A23" s="95"/>
      <c r="B23" s="33" t="s">
        <v>49</v>
      </c>
      <c r="C23" s="41" t="s">
        <v>46</v>
      </c>
      <c r="D23" s="37"/>
      <c r="E23" s="37"/>
      <c r="F23" s="40"/>
      <c r="G23" s="39"/>
      <c r="H23" s="40"/>
      <c r="I23" s="40"/>
    </row>
    <row r="24" spans="1:9" ht="21.75" customHeight="1" outlineLevel="1" thickBot="1">
      <c r="A24" s="95"/>
      <c r="B24" s="33" t="s">
        <v>50</v>
      </c>
      <c r="C24" s="41" t="s">
        <v>47</v>
      </c>
      <c r="D24" s="37"/>
      <c r="E24" s="37"/>
      <c r="F24" s="40"/>
      <c r="G24" s="39"/>
      <c r="H24" s="40"/>
      <c r="I24" s="40"/>
    </row>
    <row r="25" spans="1:9" ht="27.75" customHeight="1" outlineLevel="1" thickBot="1">
      <c r="A25" s="95"/>
      <c r="B25" s="33" t="s">
        <v>51</v>
      </c>
      <c r="C25" s="41" t="s">
        <v>53</v>
      </c>
      <c r="D25" s="37"/>
      <c r="E25" s="37"/>
      <c r="F25" s="40"/>
      <c r="G25" s="39"/>
      <c r="H25" s="40"/>
      <c r="I25" s="40"/>
    </row>
    <row r="26" spans="1:9" ht="21.75" customHeight="1" outlineLevel="1" thickBot="1">
      <c r="A26" s="95"/>
      <c r="B26" s="33" t="s">
        <v>52</v>
      </c>
      <c r="C26" s="41" t="s">
        <v>48</v>
      </c>
      <c r="D26" s="37"/>
      <c r="E26" s="37"/>
      <c r="F26" s="40"/>
      <c r="G26" s="39"/>
      <c r="H26" s="40"/>
      <c r="I26" s="40"/>
    </row>
    <row r="27" spans="1:9" ht="21.75" customHeight="1" thickBot="1">
      <c r="A27" s="95"/>
      <c r="B27" s="53" t="s">
        <v>25</v>
      </c>
      <c r="C27" s="34" t="s">
        <v>54</v>
      </c>
      <c r="D27" s="7">
        <v>0.28999999999999998</v>
      </c>
      <c r="E27" s="19"/>
      <c r="F27" s="8">
        <f>ROUND(E27*$F$61,2)</f>
        <v>0</v>
      </c>
      <c r="G27" s="9">
        <v>0.23</v>
      </c>
      <c r="H27" s="8">
        <f t="shared" ref="H27" si="2">ROUND(F27*G27,2)</f>
        <v>0</v>
      </c>
      <c r="I27" s="8">
        <f t="shared" ref="I27" si="3">ROUND(F27+H27,2)</f>
        <v>0</v>
      </c>
    </row>
    <row r="28" spans="1:9" ht="21.75" customHeight="1" outlineLevel="2" thickBot="1">
      <c r="A28" s="95"/>
      <c r="B28" s="33" t="s">
        <v>44</v>
      </c>
      <c r="C28" s="41" t="s">
        <v>26</v>
      </c>
      <c r="D28" s="37"/>
      <c r="E28" s="37"/>
      <c r="F28" s="40"/>
      <c r="G28" s="39"/>
      <c r="H28" s="40"/>
      <c r="I28" s="40"/>
    </row>
    <row r="29" spans="1:9" ht="21.75" customHeight="1" outlineLevel="2" thickBot="1">
      <c r="A29" s="95"/>
      <c r="B29" s="33" t="s">
        <v>49</v>
      </c>
      <c r="C29" s="41" t="s">
        <v>55</v>
      </c>
      <c r="D29" s="37"/>
      <c r="E29" s="37"/>
      <c r="F29" s="40"/>
      <c r="G29" s="39"/>
      <c r="H29" s="40"/>
      <c r="I29" s="40"/>
    </row>
    <row r="30" spans="1:9" ht="21.75" customHeight="1" outlineLevel="2" thickBot="1">
      <c r="A30" s="95"/>
      <c r="B30" s="33" t="s">
        <v>50</v>
      </c>
      <c r="C30" s="41" t="s">
        <v>57</v>
      </c>
      <c r="D30" s="37"/>
      <c r="E30" s="37"/>
      <c r="F30" s="40"/>
      <c r="G30" s="39"/>
      <c r="H30" s="40"/>
      <c r="I30" s="40"/>
    </row>
    <row r="31" spans="1:9" ht="21.75" customHeight="1" outlineLevel="2" thickBot="1">
      <c r="A31" s="95"/>
      <c r="B31" s="33" t="s">
        <v>51</v>
      </c>
      <c r="C31" s="41" t="s">
        <v>56</v>
      </c>
      <c r="D31" s="37"/>
      <c r="E31" s="37"/>
      <c r="F31" s="40"/>
      <c r="G31" s="39"/>
      <c r="H31" s="40"/>
      <c r="I31" s="40"/>
    </row>
    <row r="32" spans="1:9" ht="21.75" customHeight="1" thickBot="1">
      <c r="A32" s="95"/>
      <c r="B32" s="52" t="s">
        <v>58</v>
      </c>
      <c r="C32" s="34" t="s">
        <v>59</v>
      </c>
      <c r="D32" s="7">
        <v>0.25</v>
      </c>
      <c r="E32" s="19"/>
      <c r="F32" s="8">
        <f>ROUND(E32*$F$61,2)</f>
        <v>0</v>
      </c>
      <c r="G32" s="9">
        <v>0.23</v>
      </c>
      <c r="H32" s="8">
        <f t="shared" ref="H32" si="4">ROUND(F32*G32,2)</f>
        <v>0</v>
      </c>
      <c r="I32" s="8">
        <f t="shared" ref="I32" si="5">ROUND(F32+H32,2)</f>
        <v>0</v>
      </c>
    </row>
    <row r="33" spans="1:9" ht="21.75" customHeight="1" outlineLevel="1" thickBot="1">
      <c r="A33" s="95"/>
      <c r="B33" s="33" t="s">
        <v>68</v>
      </c>
      <c r="C33" s="41" t="s">
        <v>60</v>
      </c>
      <c r="D33" s="37"/>
      <c r="E33" s="37"/>
      <c r="F33" s="40"/>
      <c r="G33" s="39"/>
      <c r="H33" s="40"/>
      <c r="I33" s="40"/>
    </row>
    <row r="34" spans="1:9" ht="21.75" customHeight="1" outlineLevel="1" thickBot="1">
      <c r="A34" s="95"/>
      <c r="B34" s="33" t="s">
        <v>69</v>
      </c>
      <c r="C34" s="41" t="s">
        <v>61</v>
      </c>
      <c r="D34" s="37"/>
      <c r="E34" s="37"/>
      <c r="F34" s="40"/>
      <c r="G34" s="39"/>
      <c r="H34" s="40"/>
      <c r="I34" s="40"/>
    </row>
    <row r="35" spans="1:9" ht="21.75" customHeight="1" outlineLevel="1" thickBot="1">
      <c r="A35" s="95"/>
      <c r="B35" s="33" t="s">
        <v>70</v>
      </c>
      <c r="C35" s="41" t="s">
        <v>67</v>
      </c>
      <c r="D35" s="37"/>
      <c r="E35" s="37"/>
      <c r="F35" s="40"/>
      <c r="G35" s="39"/>
      <c r="H35" s="40"/>
      <c r="I35" s="40"/>
    </row>
    <row r="36" spans="1:9" ht="21.75" customHeight="1" outlineLevel="1" thickBot="1">
      <c r="A36" s="95"/>
      <c r="B36" s="33" t="s">
        <v>71</v>
      </c>
      <c r="C36" s="41" t="s">
        <v>62</v>
      </c>
      <c r="D36" s="37"/>
      <c r="E36" s="37"/>
      <c r="F36" s="40"/>
      <c r="G36" s="39"/>
      <c r="H36" s="40"/>
      <c r="I36" s="40"/>
    </row>
    <row r="37" spans="1:9" ht="21.75" customHeight="1" outlineLevel="1" thickBot="1">
      <c r="A37" s="95"/>
      <c r="B37" s="33" t="s">
        <v>72</v>
      </c>
      <c r="C37" s="41" t="s">
        <v>63</v>
      </c>
      <c r="D37" s="37"/>
      <c r="E37" s="37"/>
      <c r="F37" s="40"/>
      <c r="G37" s="39"/>
      <c r="H37" s="40"/>
      <c r="I37" s="40"/>
    </row>
    <row r="38" spans="1:9" ht="21.75" customHeight="1" outlineLevel="1" thickBot="1">
      <c r="A38" s="95"/>
      <c r="B38" s="33" t="s">
        <v>73</v>
      </c>
      <c r="C38" s="41" t="s">
        <v>64</v>
      </c>
      <c r="D38" s="37"/>
      <c r="E38" s="37"/>
      <c r="F38" s="40"/>
      <c r="G38" s="39"/>
      <c r="H38" s="40"/>
      <c r="I38" s="40"/>
    </row>
    <row r="39" spans="1:9" ht="21.75" customHeight="1" outlineLevel="1" thickBot="1">
      <c r="A39" s="95"/>
      <c r="B39" s="33" t="s">
        <v>74</v>
      </c>
      <c r="C39" s="41" t="s">
        <v>65</v>
      </c>
      <c r="D39" s="37"/>
      <c r="E39" s="37"/>
      <c r="F39" s="40"/>
      <c r="G39" s="39"/>
      <c r="H39" s="40"/>
      <c r="I39" s="40"/>
    </row>
    <row r="40" spans="1:9" ht="21.75" customHeight="1" outlineLevel="1" thickBot="1">
      <c r="A40" s="95"/>
      <c r="B40" s="33" t="s">
        <v>75</v>
      </c>
      <c r="C40" s="41" t="s">
        <v>96</v>
      </c>
      <c r="D40" s="37"/>
      <c r="E40" s="37"/>
      <c r="F40" s="40"/>
      <c r="G40" s="39"/>
      <c r="H40" s="40"/>
      <c r="I40" s="40"/>
    </row>
    <row r="41" spans="1:9" ht="21.75" customHeight="1" outlineLevel="1" thickBot="1">
      <c r="A41" s="95"/>
      <c r="B41" s="33" t="s">
        <v>93</v>
      </c>
      <c r="C41" s="41" t="s">
        <v>97</v>
      </c>
      <c r="D41" s="37"/>
      <c r="E41" s="37"/>
      <c r="F41" s="40"/>
      <c r="G41" s="39"/>
      <c r="H41" s="40"/>
      <c r="I41" s="40"/>
    </row>
    <row r="42" spans="1:9" ht="21.75" customHeight="1" outlineLevel="1" thickBot="1">
      <c r="A42" s="95"/>
      <c r="B42" s="33" t="s">
        <v>94</v>
      </c>
      <c r="C42" s="41" t="s">
        <v>66</v>
      </c>
      <c r="D42" s="37"/>
      <c r="E42" s="37"/>
      <c r="F42" s="40"/>
      <c r="G42" s="39"/>
      <c r="H42" s="40"/>
      <c r="I42" s="40"/>
    </row>
    <row r="43" spans="1:9" ht="21.75" customHeight="1" outlineLevel="1" thickBot="1">
      <c r="A43" s="95"/>
      <c r="B43" s="33" t="s">
        <v>95</v>
      </c>
      <c r="C43" s="41" t="s">
        <v>98</v>
      </c>
      <c r="D43" s="37"/>
      <c r="E43" s="37"/>
      <c r="F43" s="40"/>
      <c r="G43" s="39"/>
      <c r="H43" s="40"/>
      <c r="I43" s="40"/>
    </row>
    <row r="44" spans="1:9" ht="21.75" customHeight="1" thickBot="1">
      <c r="A44" s="95"/>
      <c r="B44" s="52" t="s">
        <v>80</v>
      </c>
      <c r="C44" s="34" t="s">
        <v>76</v>
      </c>
      <c r="D44" s="7">
        <v>0.33</v>
      </c>
      <c r="E44" s="19"/>
      <c r="F44" s="8">
        <f>ROUND(E44*$F$61,2)</f>
        <v>0</v>
      </c>
      <c r="G44" s="9">
        <v>0.23</v>
      </c>
      <c r="H44" s="8">
        <f t="shared" ref="H44" si="6">ROUND(F44*G44,2)</f>
        <v>0</v>
      </c>
      <c r="I44" s="8">
        <f>ROUND(F44+H44,2)</f>
        <v>0</v>
      </c>
    </row>
    <row r="45" spans="1:9" ht="25.5" customHeight="1" outlineLevel="1" thickBot="1">
      <c r="A45" s="95"/>
      <c r="B45" s="33" t="s">
        <v>81</v>
      </c>
      <c r="C45" s="41" t="s">
        <v>77</v>
      </c>
      <c r="D45" s="37"/>
      <c r="E45" s="37"/>
      <c r="F45" s="40"/>
      <c r="G45" s="39"/>
      <c r="H45" s="40"/>
      <c r="I45" s="40"/>
    </row>
    <row r="46" spans="1:9" ht="16.5" customHeight="1" outlineLevel="1" thickBot="1">
      <c r="A46" s="95"/>
      <c r="B46" s="33" t="s">
        <v>82</v>
      </c>
      <c r="C46" s="42" t="s">
        <v>99</v>
      </c>
      <c r="D46" s="43"/>
      <c r="E46" s="43"/>
      <c r="F46" s="40"/>
      <c r="G46" s="39"/>
      <c r="H46" s="40"/>
      <c r="I46" s="40"/>
    </row>
    <row r="47" spans="1:9" ht="16.5" customHeight="1" outlineLevel="1" thickBot="1">
      <c r="A47" s="95"/>
      <c r="B47" s="33" t="s">
        <v>83</v>
      </c>
      <c r="C47" s="41" t="s">
        <v>114</v>
      </c>
      <c r="D47" s="54"/>
      <c r="E47" s="54"/>
      <c r="F47" s="40"/>
      <c r="G47" s="39"/>
      <c r="H47" s="40"/>
      <c r="I47" s="40"/>
    </row>
    <row r="48" spans="1:9" ht="43.8" customHeight="1" outlineLevel="1" thickBot="1">
      <c r="A48" s="95"/>
      <c r="B48" s="33" t="s">
        <v>84</v>
      </c>
      <c r="C48" s="42" t="s">
        <v>104</v>
      </c>
      <c r="D48" s="54"/>
      <c r="E48" s="54"/>
      <c r="F48" s="40"/>
      <c r="G48" s="39"/>
      <c r="H48" s="40"/>
      <c r="I48" s="40"/>
    </row>
    <row r="49" spans="1:9" ht="16.5" customHeight="1" outlineLevel="1" thickBot="1">
      <c r="A49" s="95"/>
      <c r="B49" s="33" t="s">
        <v>85</v>
      </c>
      <c r="C49" s="42" t="s">
        <v>105</v>
      </c>
      <c r="D49" s="54"/>
      <c r="E49" s="54"/>
      <c r="F49" s="40"/>
      <c r="G49" s="39"/>
      <c r="H49" s="40"/>
      <c r="I49" s="40"/>
    </row>
    <row r="50" spans="1:9" ht="16.5" customHeight="1" outlineLevel="1" thickBot="1">
      <c r="A50" s="95"/>
      <c r="B50" s="33" t="s">
        <v>86</v>
      </c>
      <c r="C50" s="42" t="s">
        <v>106</v>
      </c>
      <c r="D50" s="54"/>
      <c r="E50" s="54"/>
      <c r="F50" s="40"/>
      <c r="G50" s="39"/>
      <c r="H50" s="40"/>
      <c r="I50" s="40"/>
    </row>
    <row r="51" spans="1:9" ht="34.5" customHeight="1" outlineLevel="1" thickBot="1">
      <c r="A51" s="95"/>
      <c r="B51" s="33" t="s">
        <v>100</v>
      </c>
      <c r="C51" s="42" t="s">
        <v>107</v>
      </c>
      <c r="D51" s="54"/>
      <c r="E51" s="54"/>
      <c r="F51" s="40"/>
      <c r="G51" s="39"/>
      <c r="H51" s="40"/>
      <c r="I51" s="40"/>
    </row>
    <row r="52" spans="1:9" ht="50.25" customHeight="1" outlineLevel="1" thickBot="1">
      <c r="A52" s="95"/>
      <c r="B52" s="33" t="s">
        <v>101</v>
      </c>
      <c r="C52" s="42" t="s">
        <v>110</v>
      </c>
      <c r="D52" s="54"/>
      <c r="E52" s="54"/>
      <c r="F52" s="40"/>
      <c r="G52" s="39"/>
      <c r="H52" s="40"/>
      <c r="I52" s="40"/>
    </row>
    <row r="53" spans="1:9" ht="45.75" customHeight="1" outlineLevel="1" thickBot="1">
      <c r="A53" s="95"/>
      <c r="B53" s="33" t="s">
        <v>102</v>
      </c>
      <c r="C53" s="41" t="s">
        <v>111</v>
      </c>
      <c r="D53" s="37"/>
      <c r="E53" s="37"/>
      <c r="F53" s="40"/>
      <c r="G53" s="39"/>
      <c r="H53" s="40"/>
      <c r="I53" s="40"/>
    </row>
    <row r="54" spans="1:9" ht="45.75" customHeight="1" outlineLevel="1" thickBot="1">
      <c r="A54" s="95"/>
      <c r="B54" s="33" t="s">
        <v>103</v>
      </c>
      <c r="C54" s="41" t="s">
        <v>112</v>
      </c>
      <c r="D54" s="47"/>
      <c r="E54" s="47"/>
      <c r="F54" s="40"/>
      <c r="G54" s="39"/>
      <c r="H54" s="40"/>
      <c r="I54" s="40"/>
    </row>
    <row r="55" spans="1:9" ht="16.2" outlineLevel="1" thickBot="1">
      <c r="A55" s="95"/>
      <c r="B55" s="33" t="s">
        <v>108</v>
      </c>
      <c r="C55" s="44" t="s">
        <v>92</v>
      </c>
      <c r="D55" s="45"/>
      <c r="E55" s="45"/>
      <c r="F55" s="40"/>
      <c r="G55" s="39"/>
      <c r="H55" s="40"/>
      <c r="I55" s="40"/>
    </row>
    <row r="56" spans="1:9" ht="16.2" outlineLevel="1" thickBot="1">
      <c r="A56" s="95"/>
      <c r="B56" s="33" t="s">
        <v>109</v>
      </c>
      <c r="C56" s="44" t="s">
        <v>78</v>
      </c>
      <c r="D56" s="37"/>
      <c r="E56" s="37"/>
      <c r="F56" s="40"/>
      <c r="G56" s="39"/>
      <c r="H56" s="40"/>
      <c r="I56" s="40"/>
    </row>
    <row r="57" spans="1:9" ht="16.2" outlineLevel="1" thickBot="1">
      <c r="A57" s="96"/>
      <c r="B57" s="33" t="s">
        <v>113</v>
      </c>
      <c r="C57" s="44" t="s">
        <v>79</v>
      </c>
      <c r="D57" s="37"/>
      <c r="E57" s="37"/>
      <c r="F57" s="40"/>
      <c r="G57" s="39"/>
      <c r="H57" s="40"/>
      <c r="I57" s="40"/>
    </row>
    <row r="58" spans="1:9" ht="19.5" customHeight="1" thickBot="1">
      <c r="A58" s="94" t="s">
        <v>15</v>
      </c>
      <c r="B58" s="61" t="s">
        <v>91</v>
      </c>
      <c r="C58" s="61"/>
      <c r="D58" s="7">
        <v>0.1</v>
      </c>
      <c r="E58" s="19">
        <v>0</v>
      </c>
      <c r="F58" s="8">
        <f>ROUND(E58*$F$61,2)</f>
        <v>0</v>
      </c>
      <c r="G58" s="9">
        <v>0.23</v>
      </c>
      <c r="H58" s="8">
        <f t="shared" ref="H58" si="7">ROUND(F58*G58,2)</f>
        <v>0</v>
      </c>
      <c r="I58" s="8">
        <f t="shared" ref="I58" si="8">ROUND(F58+H58,2)</f>
        <v>0</v>
      </c>
    </row>
    <row r="59" spans="1:9" ht="16.2" outlineLevel="1" thickBot="1">
      <c r="A59" s="95"/>
      <c r="B59" s="32" t="s">
        <v>89</v>
      </c>
      <c r="C59" s="46" t="s">
        <v>87</v>
      </c>
      <c r="D59" s="47"/>
      <c r="E59" s="47"/>
      <c r="F59" s="48"/>
      <c r="G59" s="49"/>
      <c r="H59" s="48"/>
      <c r="I59" s="48"/>
    </row>
    <row r="60" spans="1:9" ht="16.2" outlineLevel="1" thickBot="1">
      <c r="A60" s="96"/>
      <c r="B60" s="32" t="s">
        <v>90</v>
      </c>
      <c r="C60" s="44" t="s">
        <v>88</v>
      </c>
      <c r="D60" s="37"/>
      <c r="E60" s="37"/>
      <c r="F60" s="40"/>
      <c r="G60" s="39"/>
      <c r="H60" s="40"/>
      <c r="I60" s="40"/>
    </row>
    <row r="61" spans="1:9" ht="18.600000000000001" thickBot="1">
      <c r="A61" s="89" t="s">
        <v>16</v>
      </c>
      <c r="B61" s="90"/>
      <c r="C61" s="91"/>
      <c r="D61" s="21">
        <f>D44+D32+D27+D21+D16+D11+D58</f>
        <v>1.1500000000000001</v>
      </c>
      <c r="E61" s="55">
        <f>E58+E44+E32+E27+E21+E16+E11</f>
        <v>0</v>
      </c>
      <c r="F61" s="56"/>
      <c r="G61" s="23"/>
      <c r="H61" s="24"/>
      <c r="I61" s="22">
        <f>SUM(I11,I16,I21,I27,I32,I44,I58)</f>
        <v>0</v>
      </c>
    </row>
    <row r="62" spans="1:9" s="27" customFormat="1" ht="25.95" customHeight="1">
      <c r="A62" s="26"/>
      <c r="B62" s="26"/>
      <c r="C62" s="26"/>
      <c r="D62" s="25"/>
      <c r="E62" s="28"/>
      <c r="F62" s="29"/>
      <c r="G62" s="26"/>
      <c r="H62" s="26"/>
      <c r="I62" s="26"/>
    </row>
    <row r="63" spans="1:9" ht="72">
      <c r="A63" s="10"/>
      <c r="B63" s="10"/>
      <c r="C63" s="12" t="s">
        <v>18</v>
      </c>
      <c r="D63" s="11"/>
      <c r="E63" s="11"/>
      <c r="F63" s="13"/>
      <c r="G63" s="14"/>
      <c r="H63" s="10"/>
      <c r="I63" s="13"/>
    </row>
    <row r="64" spans="1:9">
      <c r="D64" s="15"/>
      <c r="E64" s="15"/>
    </row>
    <row r="65" spans="3:6" ht="28.8">
      <c r="C65" s="16" t="s">
        <v>17</v>
      </c>
      <c r="D65" s="15"/>
      <c r="E65" s="15"/>
      <c r="F65" s="17"/>
    </row>
    <row r="66" spans="3:6">
      <c r="C66" s="18"/>
      <c r="D66" s="15"/>
      <c r="E66" s="15"/>
      <c r="F66" s="17"/>
    </row>
    <row r="67" spans="3:6">
      <c r="C67" s="30" t="s">
        <v>115</v>
      </c>
      <c r="D67" s="15"/>
      <c r="E67" s="15"/>
    </row>
    <row r="68" spans="3:6">
      <c r="D68" s="15"/>
      <c r="E68" s="15"/>
    </row>
    <row r="69" spans="3:6" ht="35.4">
      <c r="C69" s="31" t="s">
        <v>20</v>
      </c>
      <c r="D69" s="15"/>
      <c r="E69" s="15"/>
    </row>
    <row r="70" spans="3:6">
      <c r="D70" s="15"/>
      <c r="E70" s="15"/>
    </row>
    <row r="71" spans="3:6">
      <c r="D71" s="15"/>
      <c r="E71" s="15"/>
    </row>
  </sheetData>
  <mergeCells count="19">
    <mergeCell ref="A61:C61"/>
    <mergeCell ref="B58:C58"/>
    <mergeCell ref="A10:A19"/>
    <mergeCell ref="A20:A57"/>
    <mergeCell ref="A58:A60"/>
    <mergeCell ref="B11:C11"/>
    <mergeCell ref="A1:I3"/>
    <mergeCell ref="A4:C4"/>
    <mergeCell ref="D4:I4"/>
    <mergeCell ref="A5:C5"/>
    <mergeCell ref="D5:I5"/>
    <mergeCell ref="A9:I9"/>
    <mergeCell ref="B20:C20"/>
    <mergeCell ref="A6:C6"/>
    <mergeCell ref="D6:I6"/>
    <mergeCell ref="A7:A8"/>
    <mergeCell ref="C7:C8"/>
    <mergeCell ref="D7:I7"/>
    <mergeCell ref="B10:C10"/>
  </mergeCells>
  <phoneticPr fontId="14" type="noConversion"/>
  <conditionalFormatting sqref="E61">
    <cfRule type="cellIs" dxfId="0" priority="1" operator="equal">
      <formula>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Paluch</dc:creator>
  <cp:lastModifiedBy>Agnieszka Rapeła</cp:lastModifiedBy>
  <dcterms:created xsi:type="dcterms:W3CDTF">2023-11-02T11:44:18Z</dcterms:created>
  <dcterms:modified xsi:type="dcterms:W3CDTF">2024-11-07T11:02:19Z</dcterms:modified>
</cp:coreProperties>
</file>