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P:\ZAMÓWIENIA\PRZETARGI\ZDM\ROB_BUD_2025_remont ul. Warszawskiej_2025-412_MW\06_Wyjasnienia 1 Warszawska_26-02-2025\"/>
    </mc:Choice>
  </mc:AlternateContent>
  <xr:revisionPtr revIDLastSave="0" documentId="13_ncr:1_{35B310A7-02FE-4E5E-AEEA-811628FDDA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tap V jezdnia południowa" sheetId="1" r:id="rId1"/>
  </sheets>
  <calcPr calcId="191029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" l="1"/>
  <c r="F67" i="1"/>
  <c r="F68" i="1"/>
  <c r="F69" i="1"/>
  <c r="F70" i="1"/>
  <c r="F71" i="1"/>
  <c r="F72" i="1"/>
  <c r="F73" i="1"/>
  <c r="F74" i="1"/>
  <c r="F75" i="1"/>
  <c r="F76" i="1"/>
  <c r="F77" i="1"/>
  <c r="F66" i="1"/>
  <c r="F63" i="1"/>
  <c r="F64" i="1" s="1"/>
  <c r="F60" i="1"/>
  <c r="F61" i="1" s="1"/>
  <c r="F52" i="1"/>
  <c r="F53" i="1"/>
  <c r="F54" i="1"/>
  <c r="F55" i="1"/>
  <c r="F56" i="1"/>
  <c r="F57" i="1"/>
  <c r="F51" i="1"/>
  <c r="F40" i="1"/>
  <c r="F41" i="1"/>
  <c r="F42" i="1"/>
  <c r="F43" i="1"/>
  <c r="F44" i="1"/>
  <c r="F45" i="1"/>
  <c r="F46" i="1"/>
  <c r="F47" i="1"/>
  <c r="F48" i="1"/>
  <c r="F39" i="1"/>
  <c r="F36" i="1"/>
  <c r="F35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9" i="1"/>
  <c r="F10" i="1"/>
  <c r="F8" i="1"/>
  <c r="F79" i="1" l="1"/>
  <c r="F58" i="1"/>
  <c r="F49" i="1"/>
  <c r="F37" i="1"/>
  <c r="F33" i="1"/>
  <c r="F80" i="1" l="1"/>
</calcChain>
</file>

<file path=xl/sharedStrings.xml><?xml version="1.0" encoding="utf-8"?>
<sst xmlns="http://schemas.openxmlformats.org/spreadsheetml/2006/main" count="201" uniqueCount="147">
  <si>
    <t>Lp.</t>
  </si>
  <si>
    <t>Opis</t>
  </si>
  <si>
    <t>Ilość</t>
  </si>
  <si>
    <t>km</t>
  </si>
  <si>
    <t>Zabezpieczenie drzew o średnicy ponad 30 cm na okres wykonywania robót ziemnych</t>
  </si>
  <si>
    <t>szt.</t>
  </si>
  <si>
    <t>10 d.1</t>
  </si>
  <si>
    <t>m</t>
  </si>
  <si>
    <t>11 d.1</t>
  </si>
  <si>
    <t>12 d.1</t>
  </si>
  <si>
    <t>13 d.1</t>
  </si>
  <si>
    <t>14 d.1</t>
  </si>
  <si>
    <t>15 d.1</t>
  </si>
  <si>
    <t>17 d.1</t>
  </si>
  <si>
    <t>18 d.1</t>
  </si>
  <si>
    <t>19 d.1</t>
  </si>
  <si>
    <t>Regulacja pionowa studzienek dla kratek ściekowych ulicznych  (Regulacja pionowa kratek ściekowych (wpustów ulicznych - przewidzianych do wymiany na nowe))</t>
  </si>
  <si>
    <t>20 d.1</t>
  </si>
  <si>
    <t>21 d.1</t>
  </si>
  <si>
    <t>Regulacja pionowa studzienek dla kratek ściekowych ulicznych  (Demontaż i montaż nowych wpustów ściekowych (wywóz zdemontowanych wpustów na Bazę Materiałową ZDM)  Demontaż istniejących wpustów ściekowych żeliwnych i montaż nowych wpustów deszczowych kołnierzowych z rusztem żeliwnym klasy D400 o wymiarze 590x390x70 mm mocowanych zawiasowo (ruszt uchylny na zawiasie, zamknięcie wpustu za pomocą rygla))</t>
  </si>
  <si>
    <t>22 d.1</t>
  </si>
  <si>
    <t>t</t>
  </si>
  <si>
    <t>Roboty ziemne wykonywane koparkami przedsiębiernymi o poj. łyżki 1.20 m3 w gruncie kat. III z transportem urobku samochodami samowyładowczymi na odległość do 1 km  (Wykonanie wykopów mechanicznie oraz ręcznie w gr. kat. I-V z transportem urobku na odkład (wywóz poza teren budowy, do zagospodarowania przez Wykonawcę))</t>
  </si>
  <si>
    <t>Formowanie i zagęszczanie nasypów o wys. do 3.0 m spycharkami w gruncie kat. I-II  (Wykonywanie nasypów mechanicznie i ręcznie z gr. kat. I-VI z pozyskaniem i transportem gruntu na odległość ponad 15 km (formowanie) - dokop materiałów na nasyp (grunt dowieziony))</t>
  </si>
  <si>
    <t>27 d.3</t>
  </si>
  <si>
    <t>28 d.3</t>
  </si>
  <si>
    <t>29 d.3</t>
  </si>
  <si>
    <t>30 d.3</t>
  </si>
  <si>
    <t>31 d.3</t>
  </si>
  <si>
    <t>32 d.3</t>
  </si>
  <si>
    <t>33 d.3</t>
  </si>
  <si>
    <t>34 d.3</t>
  </si>
  <si>
    <t>37 d.4</t>
  </si>
  <si>
    <t>38 d.4</t>
  </si>
  <si>
    <t>39 d.4</t>
  </si>
  <si>
    <t>40 d.4</t>
  </si>
  <si>
    <t>Nawierzchnia z mieszanek mineralno-bitumicznych grysowych - warstwa ścieralna asfaltowa - grubość po zagęszczeniu 3 cm  Nawierzchnia z mieszanek mineralno-bitumicznych grysowych - warstwa ścieralna asfaltowa - za każdy dalszy 1 cm grubości po zagęszczeniu  (Wykonanie nawierzchni z mastyksu grysowego SMA 11, gr. 4 cm)</t>
  </si>
  <si>
    <t>Warstwa przeciwspękaniowa pod warstwy bitumiczne  (Ułożenie kompozytu zbrojeniowego na istniejącej nawierzchni po uprzednim jej sfrezowaniu bądź na warstwie wyrównawczej)</t>
  </si>
  <si>
    <t>Ława pod krawężniki betonowa z oporem  (Wykonanie ławy z oporem z betonu C12/15 pod krawężnik betonowy)</t>
  </si>
  <si>
    <t>Krawężniki betonowe wystające o wymiarach 20x30 cm na podsypce cementowo-piaskowej  (Ustawienie krawężników betonowych 20x30 cm na podsypce cementowo-piaskowej 1:4 gr. 5 cm i na ławie betonowej z oporem z betonu C12/15)</t>
  </si>
  <si>
    <t>Krawężniki betonowe wystające o wymiarach 20x30 cm na podsypce cementowo-piaskowej  (Ustawienie krawężników betonowych trazpezowych o wymiarach 15/21x30x100 cm na podsypce cementowo-piaskowej 1:4 gr. 5 cm i na ławie betonowej z oporem z betonu C12/15)</t>
  </si>
  <si>
    <t>Krawężniki betonowe wtopione o wymiarach 12x25 cm na podsypce cementowo-piaskowej  (Ustawienie oporników betonowych o wymiarach 12x25x100 (75) cm na podsypce cementowo-piaskowej 1:4 gr. 5 cm i na ławie betonowej z oporem z betonu C12/15)</t>
  </si>
  <si>
    <t>Ława pod krawężniki betonowa z oporem  (Wykonanie ławy z oporem z betonu C12/15 pod krawężnik (opornik) betonowy)</t>
  </si>
  <si>
    <t>Chodniki z płyt betonowych 50x50x7 cm na podsypce cementowo-piaskowej z wypełnieniem spoin zaprawą cementową  (Wykonanie nawierzchni chodnika i opasek z płyt betonowych gładkich 50x50x7 cm koloru szarego, na podsypce cementowo-piaskowej 1:4 gr. 4 cm z wypełnieniem spoin mieszanką piasku płukanego z cementem na sucho)</t>
  </si>
  <si>
    <t>Chodniki z płyt betonowych 35x35x5 cm na podsypce cementowo-piaskowej z wypełnieniem spoin zaprawą cementową  (Wykonanie nawierzchni chodnika (wzdłuż krawędzi peronów przystankowych) z betonowych płytek chodnikowych integracyjnych koloru żółtego o wymiarach 30x30 cm grubości 8 cm na podsypce cementowo-piaskowej 1:4 grubości 3 cm z wypełnieniem spoin mieszanką piasku płukanego z cementem na sucho)</t>
  </si>
  <si>
    <t>Obrzeża betonowe o wymiarach 30x8 cm na podsypce cementowo-piaskowej z wypełnieniem spoin zaprawą cementową  (Obrzeża betonowe o wymiarach 8x30x100 cm na podsypce cementowo - piaskowej 1:4 gr. 3 cm i ławie betonowej z oporem z betonu C12/15, łączenie na "pióro-wpust")</t>
  </si>
  <si>
    <t>Ława pod krawężniki betonowa z oporem  (Wykonanie ławy z oporem z betonu C12/15 pod obrzeża)</t>
  </si>
  <si>
    <t>Roboty pomiarowe przy liniowych robotach ziemnych - trasa drogi w terenie równinnym  (- trasa ulicy Warszawskiej - jezdnia południowa (od skrzyżowania z ul. św. Michała do skrzyżowania z ul. Krańcową))</t>
  </si>
  <si>
    <t>Mechaniczne rozebranie podbudowy betonowej o grubości 12 cm  Mechaniczne rozebranie podbudowy betonowej - za każdy dalszy 1 cm grubości  (Rozebranie podbudowy z betonu (z wywozem, materiał do zagospodarowania przez Wykonawcę)  Rozebranie podbudowy z betonu na zatoce autobusowej ; 76 m3)</t>
  </si>
  <si>
    <t>Mechaniczne rozebranie nawierzchni z kostki kamiennej nieregularnej o wysokości 8 cm na podsypce cementowo-piaskowej  (Rozebranie nawierzchni z betonowej kostki brukowej (materiał do zagospodarowania przez Wykonawcę)  Rozebranie nawierzchni z betonowej kostki brukowej (dwuteownik szary) na zatoce autobusowej w km 0+579.38 (kostka do wywiezienia na Bazę Materiałową ZDM) - 168 m2,  Rozebranie nawierzchni z betonowej kostki brukowej z naklejoną fakturą dla niewidomych na peronie autobusowymw km 0+579.38 (materiał do zagospodarowania przez Wykonawcę) - 12 m2)</t>
  </si>
  <si>
    <t>Mechaniczne rozebranie nawierzchni z kostki kamiennej nieregularnej o wysokości 8 cm na podsypce cementowo-piaskowej  (Rozebranie nawierzchni z betonowej kostki brukowej (regulacja wysokościowa)  Rozebranie kostki z podsypką z ponownym ułożeniem kostki na podsypce cementowo-piaskowej o zmiennej grubości 3÷6 cm - nawierzchnia peronu na zatoce autobusowej w km 0+579.38)</t>
  </si>
  <si>
    <t>Nawierzchnie z kostki brukowej betonowej o grubości 8 cm na podsypce cementowo-piaskowej  (Rozebranie nawierzchni z betonowej kostki brukowej (regulacja wysokościowa)  Rozebranie kostki z podsypką z ponownym ułożeniem kostki na podsypce cementowo-piaskowej o zmiennej grubości 3÷6 cm - nawierzchnia peronu na zatoce autobusowej w km 0+579.38)</t>
  </si>
  <si>
    <t>Mechaniczne rozebranie nawierzchni z kostki kamiennej nieregularnej o wysokości 10 cm na podsypce cementowo-piaskowej  (Rozebranie nawierzchni z kostki kamiennej gr. 11cm (z wywozem kostki na Bazę Materiałową ZDM)  Rozebranie nawierzchni z kostki kamiennej na wyspach kanalizujących ruch)</t>
  </si>
  <si>
    <t>Rozebranie krawężników betonowych 20x30 cm na podsypce cementowo-piaskowej  (Rozebranie krawężników betonowych (z wywozem gruzu)  Rozebranie krawężników betonowych 20x30 cm, na ławie betonowej:  - krawężniki obramowujące nawierzchnię jezdni ul. Warszawskiej (strona prawa i lewa) oraz nawierzchnię zatoki autobusowej (od strony chodnika))</t>
  </si>
  <si>
    <t>Rozebranie krawężników betonowych 20x30 cm na podsypce cementowo-piaskowej  (Rozebranie krawężników betonowych (z wywozem gruzu)  Rozebranie krawężników betonowych trapezowych o wymiarach 15/21x30 cm  - krawężniki stanowiące obramowanie wysp kanalizujących ruch na skrzyżowaniu z ul. św. Michała)</t>
  </si>
  <si>
    <t>Rozebranie obrzeży 8x30 cm na podsypce piaskowej  (Rozebranie obrzeży betonowych (z wywozem gruzu)  Rozebranie obrzeży betonowych 6x20 i 8x30 cm:   - obramowanie chodnika i opasek na zatoce autobusowej)</t>
  </si>
  <si>
    <t>Mechaniczne rozebranie nawierzchni z kostki kamiennej nieregularnej o wysokości 8 cm na podsypce cementowo-piaskowej  (Rozebranie ścieku przykrawężnikowego z betonowej kostki brukowej (kostka do wywiezienia na Bazę Materiałową ZDM)  - rozebranie ścieku przykrawężnikowego z dwóch rzędów betonowej kostki brukowej szarej typu cegiełka (strona prawa i lewa); 1243 m)</t>
  </si>
  <si>
    <t>Rozebranie ław pod krawężniki z betonu  (Rozebranie ław pod krawężniki i inne elementy dróg (z wywozem gruzu)  Rozebranie ław pod krawężniki i inne elementy dróg - ( x 0,08 m2):  - krawężniki i oporniki obramowujące jezdnię - 185,760 m3,  - obrzeża stanowiące obramowanie chodnika - 0,320 m3,  - ściek przykrawężnikowy - 62,150 m3)</t>
  </si>
  <si>
    <t>Rozebranie poręczy ochronnych rurowych  (Regulacja wysokościowa ogrodzenia segmentowego  Demontaż istniejącego ogrodzenia segmentowego na zatoce autobusowej w km 0+579.38 z ponownym montażem po zakończeniu zasadniczych robót budowlanych w dostosowaniu do nowych rzędnych)</t>
  </si>
  <si>
    <t>12' d.1</t>
  </si>
  <si>
    <t>Poręcze ochronne sztywne z pochwytem i przeciągiem z rur śr. 60 i 38 mm o rozstawie słupków z rur 60 mm 2.5 m  (Regulacja wysokościowa ogrodzenia segmentowego  Demontaż istniejącego ogrodzenia segmentowego na zatoce autobusowej w km 0+579.38 z ponownym montażem po zakończeniu zasadniczych robót budowlanych w dostosowaniu do nowych rzędnych)</t>
  </si>
  <si>
    <t>Regulacja pionowa studzienek telefonicznych  (Regulacja pionowa studni telekomunikacyjnych i elektrycznych  Regulacja pionowa studni telekomunikacyjnych zlokalizowanych w chodniku/pasie zieleni - 3 szt.,  Regulacja pionowa studni elektrycznych zlokalizowanych w chodniku/pasie zieleni - 3 szt.)</t>
  </si>
  <si>
    <t>Regulacja pionowa studzienek dla zaworów wodociągowych i gazowych  (Regulacja pionowa zasuw wodociągowych zlokalizowanych w chodniku/pasie zieleni)</t>
  </si>
  <si>
    <t>Regulacja pionowa studzienek dla włazów kanałowych  (Demontaż i montaż nowego włazu studzienki rewizyjnej (wywóz zdemontowanego włazu na Bazę Materiałową ZDM)  Demontaż istniejącego włazu studzienki rewizyjnej kanalizacji deszczowej (zlokalizowanej w nawierzchni) i montaż żelbetowej płyty pokrywowej o wymiarach 92x92x16 cm z osadzonym centralnie włazem kanałowym)</t>
  </si>
  <si>
    <t>Odtworzenie pętli detekcyjnych w obszarze skrzyżowania (z uwagi na prowadzone roboty nawierzchniowe):  - z ul. Krańcową</t>
  </si>
  <si>
    <t>23 d.2</t>
  </si>
  <si>
    <t>24 d.2</t>
  </si>
  <si>
    <t>25 d.3</t>
  </si>
  <si>
    <t>Mechaniczne profilowanie i zagęszczenie podłoża pod warstwy konstrukcyjne nawierzchni w gruncie kat. I-IV  (Wykonanie koryta mechanicznie - profilowanie i zagęszczenie podłoża w gruntach kat. III głębokość koryta 21 cm - nawierzchnia  opasek)</t>
  </si>
  <si>
    <t>26 d.3</t>
  </si>
  <si>
    <t>Mechaniczne profilowanie i zagęszczenie podłoża pod warstwy konstrukcyjne nawierzchni w gruncie kat. I-IV  (Wykonanie koryta mechanicznie - profilowanie i zagęszczenie podłoża w gruntach kat. III głębokość koryta 38 cm - nawierzchnia wysp dzielących)</t>
  </si>
  <si>
    <t>Mechaniczne profilowanie i zagęszczenie podłoża pod warstwy konstrukcyjne nawierzchni w gruncie kat. I-IV  (Wykonanie koryta mechanicznie - profilowanie i zagęszczenie podłoża w gruntach kat. III głębokość koryta 66 cm - nawierzchnia zatoki autobusowej)</t>
  </si>
  <si>
    <t>Mechaniczne oczyszczenie i skropienie emulsją asfaltową na zimno podbudowy lub nawierzchni betonowej/bitumicznej; zużycie emulsji 0,5 kg/m2  (Oczyszczenie mechaniczne nawierzchni drogowych bitumicznych - warstwy bitumiczne  - pod warstwą ścieralną z SMA - warstwa wiążąca z betonu asfaltowego - 8853 m2,  - pod warstwą wiążącą z BA - istniejąca nawierzchnia po sfrezowaniu / warstwa wyrównawcza - 8853 m2,  - pod warstwą wyrównawczą z BA - istniejąca nawierzchnia po sfrezowaniu - 1198 m2)</t>
  </si>
  <si>
    <t>Podbudowa z kruszywa łamanego - warstwa dolna o grubości po zagęszczeniu 15 cm  (Wykonanie warstwy podbudowy pomocniczej z kruszywa łamanego C90/3 stabilizowanego mechanicznie o uziarnieniu 0/31.5 mm, grub. warstwy 15 cm - nawierzchnia zatoki autobusowej)</t>
  </si>
  <si>
    <t>Podbudowa betonowa bez dylatacji - grubość warstwy po zagęszczeniu 12 cm  Podbudowa betonowa bez dylatacji - za każdy dalszy 1 cm grubości warstwy po zagęszczeniu  (Wykonanie warstwy ulepszonego podłoża z gruntu rodzimego stabilizowanego cementem o klasie wytrzymałości C0.4/0.5 (&lt; 2,0 MPa) grubości 10 cm:  - nawierzchnia zatoki autobusowej)</t>
  </si>
  <si>
    <t>Podbudowa betonowa bez dylatacji - grubość warstwy po zagęszczeniu 12 cm  Podbudowa betonowa bez dylatacji - za każdy dalszy 1 cm grubości warstwy po zagęszczeniu  (Wykonanie podbudowy zasadniczej z chudego betonu grub. 10 cm (mieszanka związana cementem o klasie wytrzymałości C5/6 &lt; 10,0 MPa, z betoniarni):  - nawierzchnia opasek)</t>
  </si>
  <si>
    <t>Podbudowa betonowa bez dylatacji - grubość warstwy po zagęszczeniu 12 cm  Podbudowa betonowa bez dylatacji - za każdy dalszy 1 cm grubości warstwy po zagęszczeniu  (Wykonanie podbudowy zasadniczej z chudego betonu grub. 20 cm (mieszanka związana cementem o klasie wytrzymałości C5/6 (&lt; 10,0 MPa, z betoniarni):  - nawierzchnia wysp dzielących oraz kanalizujących ruch)</t>
  </si>
  <si>
    <t>Podbudowa betonowa bez dylatacji - grubość warstwy po zagęszczeniu 12 cm  Podbudowa betonowa bez dylatacji - za każdy dalszy 1 cm grubości warstwy po zagęszczeniu  (Wykonanie podbudowy zasadniczej z betonu cementowego C16/20 grub. 20 cm:  - nawierzchnia zatoki autobusowej)</t>
  </si>
  <si>
    <t>Wyrównanie istniejącej podbudowy mieszanką mineralno-asfaltową z wbudowaniem mechanicznym  (Wykonanie warstwy wyrównawczej z betonu asfaltowego 0/16 mm o grubości 3÷13 cm z asfaltem 50/70 (AC 16 W)  - warstwa wyrównawcza układana na istniejącej nawierzchni po uprzednim jej sfrezowaniu - korekta przekroju podłużnego i poprzecznego (1 198 m2))</t>
  </si>
  <si>
    <t>35 d.4</t>
  </si>
  <si>
    <t>Nawierzchnia z tłucznia kamiennego - warstwa dolna z kamienia podkładowego - grubość po zagęszczeniu 14 cm  Nawierzchnia z tłucznia kamiennego - warstwa dolna z kamienia podkładowego - każdy dalszy 1 cm grubości po zagęszczeniu  (Nawierzchnia z kamienia narzutowego (polnego) gr. 13÷17 cm (materiał Inwestora - z dowozem kostki z Bazy Materiałowej ZDM).  Wykonanie nawierzchni z kamienia narzutowego (polnego) śr. gr. 15 cm na podsypce cementowo-piaskowej 1:4 grubości 3 cm (wypełnienie spoin i szczelin masą zalewową-zaprawą fugującą) - materiał Inwestora - wyspy dzielące oraz kanalizujące ruch   - w ciągu jezdni południowej (obszar skrzyżowań))</t>
  </si>
  <si>
    <t>36 d.4</t>
  </si>
  <si>
    <t>Nawierzchnia z kostki kamiennej rzędowej o wysokości 16 cm na podsypce cementowo-piaskowej  (Wykonanie nawierzchni z kostki kamiennej 15/17 cm (materiał Inwestora - z dowozem kostki z Bazy Materiałowej ZDM).  Nawierzchnia z kostki kamiennej nieregularnej 15/17 cm na podsypce cementowo-piaskowej gr. 5 cm z wypełnieniem spoin zaprawą epoksydową (spoiny żywiczne)  - na zatoce autobusowej)</t>
  </si>
  <si>
    <t>Nawierzchnia z mieszanek mineralno-bitumicznych grysowych - warstwa wiążąca asfaltowa - grubość po zagęszczeniu 4 cm  Nawierzchnia z mieszanek mineralno-bitumicznych grysowych - warstwa wiążąca asfaltowa - za każdy dalszy 1 cm grubości po zagęszczeniu  (Wykonanie nawierzchni z betonu asfaltowego, warstwa wiążąca, gr. 10 cm  Wykonanie nawierzchni z betonu asfaltowego AC 16 W, gr. 10 cm  - na ul. Warszawskiej - jezdnia południowa)</t>
  </si>
  <si>
    <t>39' d.4</t>
  </si>
  <si>
    <t>41 d.5</t>
  </si>
  <si>
    <t>Humusowanie skarp z obsianiem przy grubości warstwy humusu 5 cm  Humusowanie skarp z obsianiem dodatek za każde następne 5 cm humusu  (Humusowanie opasek, skarp i pasów zieleni z obsianiem przy grubości warstwy humusu 15 cm (humus z dowozu) = 2783 m3)</t>
  </si>
  <si>
    <t>42 d.6</t>
  </si>
  <si>
    <t>Oznakowanie poziome nawierzchni bitumicznych - na zimno, za pomocą mas chemoutwardzalnych grubowarstwowe wykonywane mechanicznie - oznakowanie gładkie  (Oznakowanie poziome nawierzchni bitumicznych i betonowych - wykonywane sprzętem mechanicznym i ręcznym w technologii grubowarstwowej chemoutwardzalnej gr. 2,5 mm na gładko tj. 5 kg masy/1m2 - linie i inne symbole:    Linia ciągłe ( P-2a, P-2b, P-7b) - 37 m2,  Linia przerywane (P-1b, P-1c, P-1d, P-1e, P-6) - 96 m2  Symbole, strzałki, powierzchnie wyłączone z ruchu (P-8a, P-8b, P-8e, P-8i, P-9) - 55 m2)</t>
  </si>
  <si>
    <t>43 d.7</t>
  </si>
  <si>
    <t>Krawężniki betonowe wystające o wymiarach 20x30 cm na podsypce cementowo-piaskowej  (Ustawienie krawężników betonowych przystankowych autobusowych (systemowych) białych na podsypce cementowo-piaskowej 1:4 gr. 5 cm i na ławie betonowej z oporem z betonu C12/15 z wypełnieniem fug oraz przestrzeni między krawężnikami i nawierzchnią zatoki masą zalewową (elastyczny, poliuretanowy materiał uszczelniający), w tym:  - krawężnik betonowy przystankowy prosty (30/43.5x33 cm) h=18 cm, L=100 cm - 22 m,  - krawężnik betonowy przystankowy łukowy (R=30 m), h=18 cm, L=100 cm - 7 m,  - krawężnik betonowy przystankowy przejściowy lewy (20/43.5x27/33 cm), h=18/12 cm, L=100 cm - 1 m,  - krawężnik betonowy przystankowy przejściowy prawy (20/43.5x27/33 cm), h=18/12 cm, L=100 cm - 1 m)</t>
  </si>
  <si>
    <t>43' d.7</t>
  </si>
  <si>
    <t>44 d.7</t>
  </si>
  <si>
    <t>44' d.7</t>
  </si>
  <si>
    <t>45 d.7</t>
  </si>
  <si>
    <t>45' d.7</t>
  </si>
  <si>
    <t>46 d.7</t>
  </si>
  <si>
    <t>46' d.7</t>
  </si>
  <si>
    <t>47 d.7</t>
  </si>
  <si>
    <t>47' d.7</t>
  </si>
  <si>
    <t>48 d.7</t>
  </si>
  <si>
    <t>48' d.7</t>
  </si>
  <si>
    <t>49 d.7</t>
  </si>
  <si>
    <t>Ścieki uliczne z kostki brukowej betonowej w dwóch rzędach  (Ułożenie ścieku przykrawężnikowego z brukowej kostki betonowej koloru szarego gr. 8 cm (typu prostokąt) na podsypce cementowo-piaskowej gr. 3 cm i na ławie betonowej z betonu C12/15 (ława uwzględniona przy krawężnikach)  - ściek przykrawężnikowy w ciągu ul. Warszawskiej (strona prawa i lewa), międzyjezdniowy wzdłuż zatoki autobusowej )</t>
  </si>
  <si>
    <t>ROBOTY DROGOWE</t>
  </si>
  <si>
    <t>Nazwa zadania</t>
  </si>
  <si>
    <t>PROJEKT ROBÓT BUDOWLANYCH ZE WZMOCNIENIEM NAWIERZCHNI UL. WARSZAWSKIEJ 
NA ODCINKU OD UL. ŚW. MICHAŁA DO GRANICY MIASTA POZNANIA 
 ETAP V - JEZDNIA POŁUDNIOWA</t>
  </si>
  <si>
    <t>Jednostka obmiarowa</t>
  </si>
  <si>
    <t>Cena jednostkowa</t>
  </si>
  <si>
    <t xml:space="preserve">Wartość zł </t>
  </si>
  <si>
    <t>ROBOTY PRZYGOTOWAWCZE  
Kod CPV:  
45111000-8 - Roboty w zakresie burzenia, roboty ziemne  
45112000-5 - Roboty w zakresie usuwania gleby  
45233000-9 - Roboty w zakresie konstruowania, fundamentowania oraz wykonywania nawierzchni autostrad, dróg</t>
  </si>
  <si>
    <t xml:space="preserve">Razem dział: ROBOTY PRZYGOTOWAWCZE  </t>
  </si>
  <si>
    <t>ROBOTY ZIEMNE 
Kod CPV:  
45112000-5 - Roboty w zakresie usuwania gleby</t>
  </si>
  <si>
    <t>1 
d.1</t>
  </si>
  <si>
    <t>2 
d.1</t>
  </si>
  <si>
    <t>3 
d.1</t>
  </si>
  <si>
    <t>4 
d.1</t>
  </si>
  <si>
    <t>5 
d.1</t>
  </si>
  <si>
    <t>6 
d.1</t>
  </si>
  <si>
    <t>6' 
d.1</t>
  </si>
  <si>
    <t>7
 d.1</t>
  </si>
  <si>
    <t>8 
d.1</t>
  </si>
  <si>
    <t>8' 
d.1</t>
  </si>
  <si>
    <t>9 
d.1</t>
  </si>
  <si>
    <t xml:space="preserve">Razem dział: ROBOTY ZIEMNE </t>
  </si>
  <si>
    <t>PODBUDOWY  
Kod CPV:  
45233000-9 - Roboty w zakresie konstruowania, fundamentowania oraz wykonywania nawierzchni autostrad, dróg</t>
  </si>
  <si>
    <t>NAWIERZCHNIE  
Kod CPV:  
45233000-9 - Roboty w zakresie konstruowania, fundamentowania oraz wykonywania nawierzchni autostrad, dróg</t>
  </si>
  <si>
    <t xml:space="preserve">Razem dział: PODBUDOWY  </t>
  </si>
  <si>
    <t xml:space="preserve">Razem dział: NAWIERZCHNIE </t>
  </si>
  <si>
    <t>ROBOTY WYKOŃCZENIOWE
 Kod CPV: 
 45112000-5 - Roboty w zakresie usuwania gleby</t>
  </si>
  <si>
    <t xml:space="preserve">Razem dział: ROBOTY WYKOŃCZENIOWE  </t>
  </si>
  <si>
    <t>OZNAKOWANIE DRÓG I URZĄDZENIA BEZPIECZEŃSTWA RUCHU 
 Kod CPV:  
45233000-9 - Roboty w zakresie konstruowania, fundamentowania oraz wykonywania nawierzchni autostrad, dróg</t>
  </si>
  <si>
    <t xml:space="preserve">Razem dział: OZNAKOWANIE DRÓG I URZĄDZENIA BEZPIECZEŃSTWA RUCHU  </t>
  </si>
  <si>
    <t xml:space="preserve">ELEMENTY ULIC 
Kod CPV:  
45233000-9 - Roboty w zakresie konstruowania, fundamentowania oraz wykonywania nawierzchni autostrad, dróg  </t>
  </si>
  <si>
    <t xml:space="preserve">Razem dział: ELEMENTY ULIC </t>
  </si>
  <si>
    <t>Wartość kosztorysowa robót bez podatku VAT</t>
  </si>
  <si>
    <t xml:space="preserve">Roboty remontowe - frezowanie nawierzchni bitumicznej o gr. 4 cm z wywozem materiału z rozbiórki na odl. do 1 km  (Wykonanie frezowania nawierzchni asfaltowych na zimno (z wykorzystaniem destruktu na pobocza; nadmiar do wywozu na Bazę Materiałową ZDM)  Frezowanie mechanicznie nawierzchni z mieszanek mineralno-asfaltowych na ul. Warszawskiej (gr. warstwy 1.0÷5.0 cm) z wywozem na Bazę Materiałową ZDM; 285 m3) </t>
  </si>
  <si>
    <t>Wywiezienie gruzu z terenu rozbiórki przy mechanicznym załadowaniu i wyładowaniu samochodem samowyładowczym - dodatek za każdy następny rozpoczęty 1 km  (wywóz nadmiaru destruktu na Bazę Materiałową ZDM szczegółową odległość uściśli Wykonawca w ofercie)</t>
  </si>
  <si>
    <t>Transport złomu samochodem skrzyniowym z załadunkiem i wyładunkiem ręcznym (wywóz zdemontowanych wpustów i włazów na Bazę Materiałową ZDM szczegółową odległość uściśli Wykonawca w ofercie)</t>
  </si>
  <si>
    <t>Załadowanie  wraz z wywiezieniem gruzu z terenu rozbiórki przy mechanicznym załadowaniu i wyładowaniu samochodem samowyładowczym (szczegółową odległość uściśli Wykonawca w ofercie)</t>
  </si>
  <si>
    <t>Załadowanie  wraz z wywiezieniem gruzu z terenu rozbiórki przy mechanicznym załadowaniu i wyładowaniu samochodem samowyładowczym (wywóz materiałów z rozbiórek stanowiących własność Zamawiającego na Bazę Materiałową ZDM szczegółową odległość uściśli Wykonawca w ofercie)</t>
  </si>
  <si>
    <t>Usunięcie warstwy ziemi urodzajnej (humusu) wraz z załadunkiem i wywozem (szczegółową odległość wywozu uściśli Wykonawca w ofercie), o grubości do 15 cm za pomocą spycharek  Usunięcie warstwy ziemi urodzajnej (humusu) za pomocą spycharek - dodatek za każde dalsze 5 cm grubości  (Usunięcie warstwy ziemi urodzajnej (humusu) mechanicznie i ręcznie z wywozem poza teren budowy (do zagospodarowania przez Wykonawcę) grub. 20 cm; 869 m3))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</si>
  <si>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</si>
  <si>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</si>
  <si>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16 d.1</t>
  </si>
  <si>
    <t>POZYCJA WYKREŚLONA</t>
  </si>
  <si>
    <r>
      <rPr>
        <b/>
        <sz val="18"/>
        <rFont val="Arial Unicode MS"/>
        <family val="2"/>
        <charset val="238"/>
      </rPr>
      <t>PRZEDMIAR ROBÓT (OFERTA)</t>
    </r>
    <r>
      <rPr>
        <b/>
        <sz val="18"/>
        <rFont val="Arial"/>
        <family val="2"/>
        <charset val="238"/>
      </rPr>
      <t xml:space="preserve"> - ver 26-02-2025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</si>
</sst>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8"/>
      <name val="Arial"/>
      <family val="2"/>
      <charset val="238"/>
    </font>
    <font>
      <b/>
      <sz val="18"/>
      <name val="Arial Unicode MS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 applyNumberFormat="0" applyFont="0" applyFill="0" applyBorder="0" applyAlignment="0" applyProtection="0">
      <alignment vertical="top"/>
    </xf>
  </cellStyleXfs>
  <cellXfs count="82">
    <xf numFmtId="0" fontId="0" fillId="0" borderId="0" xfId="0"/>
    <xf numFmtId="0" fontId="0" fillId="0" borderId="0" xfId="0" applyAlignment="1">
      <alignment wrapText="1"/>
    </xf>
    <xf numFmtId="0" fontId="4" fillId="0" borderId="9" xfId="3" applyNumberFormat="1" applyFont="1" applyFill="1" applyBorder="1" applyAlignment="1" applyProtection="1">
      <alignment horizontal="center" vertical="center"/>
    </xf>
    <xf numFmtId="0" fontId="4" fillId="0" borderId="9" xfId="3" applyNumberFormat="1" applyFont="1" applyFill="1" applyBorder="1" applyAlignment="1" applyProtection="1">
      <alignment horizontal="center" vertical="center" wrapText="1"/>
    </xf>
    <xf numFmtId="0" fontId="4" fillId="0" borderId="10" xfId="3" applyNumberFormat="1" applyFont="1" applyFill="1" applyBorder="1" applyAlignment="1" applyProtection="1">
      <alignment horizontal="center" vertical="center" wrapText="1"/>
    </xf>
    <xf numFmtId="0" fontId="4" fillId="0" borderId="11" xfId="3" applyNumberFormat="1" applyFont="1" applyFill="1" applyBorder="1" applyAlignment="1" applyProtection="1">
      <alignment horizontal="center" vertical="center"/>
    </xf>
    <xf numFmtId="0" fontId="4" fillId="0" borderId="1" xfId="3" applyNumberFormat="1" applyFont="1" applyFill="1" applyBorder="1" applyAlignment="1" applyProtection="1">
      <alignment horizontal="center" vertical="top" wrapText="1"/>
    </xf>
    <xf numFmtId="0" fontId="4" fillId="0" borderId="12" xfId="3" applyNumberFormat="1" applyFont="1" applyFill="1" applyBorder="1" applyAlignment="1" applyProtection="1">
      <alignment horizontal="center" vertical="top" wrapText="1"/>
    </xf>
    <xf numFmtId="0" fontId="4" fillId="0" borderId="13" xfId="3" applyNumberFormat="1" applyFont="1" applyFill="1" applyBorder="1" applyAlignment="1" applyProtection="1">
      <alignment horizontal="center" vertical="top" wrapText="1"/>
    </xf>
    <xf numFmtId="0" fontId="0" fillId="0" borderId="29" xfId="0" applyBorder="1" applyAlignment="1">
      <alignment horizontal="center" wrapText="1"/>
    </xf>
    <xf numFmtId="0" fontId="0" fillId="0" borderId="29" xfId="0" applyBorder="1" applyAlignment="1">
      <alignment horizontal="center" vertical="center" wrapText="1"/>
    </xf>
    <xf numFmtId="0" fontId="8" fillId="0" borderId="0" xfId="0" applyFont="1"/>
    <xf numFmtId="0" fontId="4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3" fontId="4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wrapText="1"/>
    </xf>
    <xf numFmtId="0" fontId="9" fillId="0" borderId="22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right" vertical="center" wrapText="1"/>
    </xf>
    <xf numFmtId="0" fontId="9" fillId="0" borderId="22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0" fontId="8" fillId="0" borderId="0" xfId="0" applyFont="1" applyAlignment="1">
      <alignment wrapText="1"/>
    </xf>
    <xf numFmtId="4" fontId="8" fillId="0" borderId="0" xfId="0" applyNumberFormat="1" applyFont="1"/>
    <xf numFmtId="0" fontId="4" fillId="0" borderId="24" xfId="0" applyFont="1" applyBorder="1" applyAlignment="1">
      <alignment horizontal="left" wrapText="1"/>
    </xf>
    <xf numFmtId="0" fontId="4" fillId="0" borderId="25" xfId="0" applyFont="1" applyBorder="1" applyAlignment="1">
      <alignment horizontal="left" wrapText="1"/>
    </xf>
    <xf numFmtId="0" fontId="4" fillId="0" borderId="26" xfId="0" applyFont="1" applyBorder="1" applyAlignment="1">
      <alignment horizontal="left" wrapText="1"/>
    </xf>
    <xf numFmtId="0" fontId="4" fillId="0" borderId="27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0" fontId="4" fillId="0" borderId="8" xfId="3" applyNumberFormat="1" applyFont="1" applyFill="1" applyBorder="1" applyAlignment="1" applyProtection="1">
      <alignment horizontal="left" vertical="top"/>
    </xf>
    <xf numFmtId="0" fontId="4" fillId="0" borderId="7" xfId="3" applyNumberFormat="1" applyFont="1" applyFill="1" applyBorder="1" applyAlignment="1" applyProtection="1">
      <alignment horizontal="left" vertical="top"/>
    </xf>
    <xf numFmtId="0" fontId="4" fillId="0" borderId="27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wrapText="1"/>
    </xf>
    <xf numFmtId="0" fontId="5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11" fillId="2" borderId="12" xfId="0" applyFont="1" applyFill="1" applyBorder="1" applyAlignment="1">
      <alignment horizontal="righ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left" vertical="center" wrapText="1"/>
    </xf>
    <xf numFmtId="4" fontId="12" fillId="2" borderId="17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0" fontId="7" fillId="0" borderId="0" xfId="4" applyFont="1" applyAlignment="1">
      <alignment horizontal="center" vertical="center"/>
    </xf>
  </cellXfs>
  <cellStyles count="9">
    <cellStyle name="Normalny" xfId="0" builtinId="0"/>
    <cellStyle name="Normalny 2" xfId="3" xr:uid="{00000000-0005-0000-0000-000001000000}"/>
    <cellStyle name="Normalny 3" xfId="4" xr:uid="{00000000-0005-0000-0000-000002000000}"/>
    <cellStyle name="Normalny 4" xfId="5" xr:uid="{00000000-0005-0000-0000-000003000000}"/>
    <cellStyle name="Normalny 5" xfId="6" xr:uid="{00000000-0005-0000-0000-000004000000}"/>
    <cellStyle name="Normalny 6" xfId="7" xr:uid="{00000000-0005-0000-0000-000005000000}"/>
    <cellStyle name="Normalny 7" xfId="2" xr:uid="{00000000-0005-0000-0000-000006000000}"/>
    <cellStyle name="Normalny 8" xfId="1" xr:uid="{00000000-0005-0000-0000-000007000000}"/>
    <cellStyle name="Normalny 8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4"/>
  <sheetViews>
    <sheetView tabSelected="1" zoomScale="90" zoomScaleNormal="90" workbookViewId="0">
      <selection activeCell="H6" sqref="H6"/>
    </sheetView>
  </sheetViews>
  <sheetFormatPr defaultRowHeight="15" x14ac:dyDescent="0.25"/>
  <cols>
    <col min="1" max="1" width="6.7109375" style="11" customWidth="1"/>
    <col min="2" max="2" width="55.7109375" style="47" customWidth="1"/>
    <col min="3" max="4" width="11.7109375" style="11" customWidth="1"/>
    <col min="5" max="5" width="14.5703125" style="11" customWidth="1"/>
    <col min="6" max="6" width="13.7109375" style="11" customWidth="1"/>
    <col min="7" max="7" width="27.28515625" customWidth="1"/>
  </cols>
  <sheetData>
    <row r="1" spans="1:6" ht="27" x14ac:dyDescent="0.25">
      <c r="A1" s="66" t="s">
        <v>146</v>
      </c>
      <c r="B1" s="66"/>
      <c r="C1" s="66"/>
      <c r="D1" s="66"/>
      <c r="E1" s="66"/>
      <c r="F1" s="66"/>
    </row>
    <row r="2" spans="1:6" ht="23.25" x14ac:dyDescent="0.25">
      <c r="A2" s="66" t="s">
        <v>104</v>
      </c>
      <c r="B2" s="66"/>
      <c r="C2" s="66"/>
      <c r="D2" s="66"/>
      <c r="E2" s="66"/>
      <c r="F2" s="66"/>
    </row>
    <row r="3" spans="1:6" ht="23.25" customHeight="1" x14ac:dyDescent="0.25">
      <c r="A3" s="81" t="s">
        <v>105</v>
      </c>
      <c r="B3" s="81"/>
      <c r="C3" s="81"/>
      <c r="D3" s="81"/>
      <c r="E3" s="81"/>
      <c r="F3" s="81"/>
    </row>
    <row r="4" spans="1:6" ht="46.5" customHeight="1" thickBot="1" x14ac:dyDescent="0.3">
      <c r="A4" s="67" t="s">
        <v>106</v>
      </c>
      <c r="B4" s="67"/>
      <c r="C4" s="67"/>
      <c r="D4" s="67"/>
      <c r="E4" s="67"/>
      <c r="F4" s="67"/>
    </row>
    <row r="5" spans="1:6" ht="33.75" customHeight="1" thickTop="1" x14ac:dyDescent="0.25">
      <c r="A5" s="5" t="s">
        <v>0</v>
      </c>
      <c r="B5" s="2" t="s">
        <v>1</v>
      </c>
      <c r="C5" s="3" t="s">
        <v>107</v>
      </c>
      <c r="D5" s="2" t="s">
        <v>2</v>
      </c>
      <c r="E5" s="3" t="s">
        <v>108</v>
      </c>
      <c r="F5" s="4" t="s">
        <v>109</v>
      </c>
    </row>
    <row r="6" spans="1:6" x14ac:dyDescent="0.25">
      <c r="A6" s="7">
        <v>1</v>
      </c>
      <c r="B6" s="6">
        <v>2</v>
      </c>
      <c r="C6" s="6">
        <v>3</v>
      </c>
      <c r="D6" s="6">
        <v>4</v>
      </c>
      <c r="E6" s="6">
        <v>5</v>
      </c>
      <c r="F6" s="8">
        <v>6</v>
      </c>
    </row>
    <row r="7" spans="1:6" ht="75" customHeight="1" thickBot="1" x14ac:dyDescent="0.3">
      <c r="A7" s="12">
        <v>1</v>
      </c>
      <c r="B7" s="68" t="s">
        <v>110</v>
      </c>
      <c r="C7" s="68"/>
      <c r="D7" s="68"/>
      <c r="E7" s="68"/>
      <c r="F7" s="69"/>
    </row>
    <row r="8" spans="1:6" ht="36" x14ac:dyDescent="0.25">
      <c r="A8" s="13" t="s">
        <v>113</v>
      </c>
      <c r="B8" s="14" t="s">
        <v>47</v>
      </c>
      <c r="C8" s="15" t="s">
        <v>3</v>
      </c>
      <c r="D8" s="16">
        <v>1.1479999999999999</v>
      </c>
      <c r="E8" s="17">
        <v>0</v>
      </c>
      <c r="F8" s="18">
        <f>D8*E8</f>
        <v>0</v>
      </c>
    </row>
    <row r="9" spans="1:6" ht="24" x14ac:dyDescent="0.25">
      <c r="A9" s="19" t="s">
        <v>114</v>
      </c>
      <c r="B9" s="20" t="s">
        <v>4</v>
      </c>
      <c r="C9" s="21" t="s">
        <v>5</v>
      </c>
      <c r="D9" s="22">
        <v>58</v>
      </c>
      <c r="E9" s="23">
        <v>0</v>
      </c>
      <c r="F9" s="18">
        <f t="shared" ref="F9:F32" si="0">D9*E9</f>
        <v>0</v>
      </c>
    </row>
    <row r="10" spans="1:6" ht="84" x14ac:dyDescent="0.25">
      <c r="A10" s="19" t="s">
        <v>115</v>
      </c>
      <c r="B10" s="20" t="s">
        <v>141</v>
      </c>
      <c r="C10" s="21" t="s">
        <v>142</v>
      </c>
      <c r="D10" s="24">
        <v>4345</v>
      </c>
      <c r="E10" s="23">
        <v>0</v>
      </c>
      <c r="F10" s="18">
        <f t="shared" si="0"/>
        <v>0</v>
      </c>
    </row>
    <row r="11" spans="1:6" ht="60" x14ac:dyDescent="0.25">
      <c r="A11" s="19" t="s">
        <v>116</v>
      </c>
      <c r="B11" s="20" t="s">
        <v>48</v>
      </c>
      <c r="C11" s="21" t="s">
        <v>142</v>
      </c>
      <c r="D11" s="22">
        <v>253</v>
      </c>
      <c r="E11" s="23">
        <v>0</v>
      </c>
      <c r="F11" s="18">
        <f t="shared" si="0"/>
        <v>0</v>
      </c>
    </row>
    <row r="12" spans="1:6" ht="120" x14ac:dyDescent="0.25">
      <c r="A12" s="19" t="s">
        <v>117</v>
      </c>
      <c r="B12" s="20" t="s">
        <v>49</v>
      </c>
      <c r="C12" s="21" t="s">
        <v>142</v>
      </c>
      <c r="D12" s="22">
        <v>180</v>
      </c>
      <c r="E12" s="23">
        <v>0</v>
      </c>
      <c r="F12" s="18">
        <f t="shared" si="0"/>
        <v>0</v>
      </c>
    </row>
    <row r="13" spans="1:6" ht="84" x14ac:dyDescent="0.25">
      <c r="A13" s="19" t="s">
        <v>118</v>
      </c>
      <c r="B13" s="20" t="s">
        <v>50</v>
      </c>
      <c r="C13" s="21" t="s">
        <v>142</v>
      </c>
      <c r="D13" s="22">
        <v>116</v>
      </c>
      <c r="E13" s="23">
        <v>0</v>
      </c>
      <c r="F13" s="18">
        <f t="shared" si="0"/>
        <v>0</v>
      </c>
    </row>
    <row r="14" spans="1:6" ht="72" x14ac:dyDescent="0.25">
      <c r="A14" s="19" t="s">
        <v>119</v>
      </c>
      <c r="B14" s="20" t="s">
        <v>51</v>
      </c>
      <c r="C14" s="21" t="s">
        <v>142</v>
      </c>
      <c r="D14" s="22">
        <v>116</v>
      </c>
      <c r="E14" s="23">
        <v>0</v>
      </c>
      <c r="F14" s="18">
        <f t="shared" si="0"/>
        <v>0</v>
      </c>
    </row>
    <row r="15" spans="1:6" ht="69.75" customHeight="1" x14ac:dyDescent="0.25">
      <c r="A15" s="19" t="s">
        <v>120</v>
      </c>
      <c r="B15" s="20" t="s">
        <v>52</v>
      </c>
      <c r="C15" s="21" t="s">
        <v>142</v>
      </c>
      <c r="D15" s="22">
        <v>109</v>
      </c>
      <c r="E15" s="23">
        <v>0</v>
      </c>
      <c r="F15" s="18">
        <f t="shared" si="0"/>
        <v>0</v>
      </c>
    </row>
    <row r="16" spans="1:6" ht="81.75" customHeight="1" x14ac:dyDescent="0.25">
      <c r="A16" s="19" t="s">
        <v>121</v>
      </c>
      <c r="B16" s="20" t="s">
        <v>53</v>
      </c>
      <c r="C16" s="21" t="s">
        <v>7</v>
      </c>
      <c r="D16" s="24">
        <v>2274</v>
      </c>
      <c r="E16" s="23">
        <v>0</v>
      </c>
      <c r="F16" s="18">
        <f t="shared" si="0"/>
        <v>0</v>
      </c>
    </row>
    <row r="17" spans="1:7" ht="82.5" customHeight="1" x14ac:dyDescent="0.25">
      <c r="A17" s="19" t="s">
        <v>122</v>
      </c>
      <c r="B17" s="20" t="s">
        <v>54</v>
      </c>
      <c r="C17" s="21" t="s">
        <v>7</v>
      </c>
      <c r="D17" s="22">
        <v>48</v>
      </c>
      <c r="E17" s="23">
        <v>0</v>
      </c>
      <c r="F17" s="18">
        <f t="shared" si="0"/>
        <v>0</v>
      </c>
    </row>
    <row r="18" spans="1:7" ht="48" x14ac:dyDescent="0.25">
      <c r="A18" s="19" t="s">
        <v>123</v>
      </c>
      <c r="B18" s="20" t="s">
        <v>55</v>
      </c>
      <c r="C18" s="21" t="s">
        <v>7</v>
      </c>
      <c r="D18" s="22">
        <v>4</v>
      </c>
      <c r="E18" s="23">
        <v>0</v>
      </c>
      <c r="F18" s="18">
        <f t="shared" si="0"/>
        <v>0</v>
      </c>
    </row>
    <row r="19" spans="1:7" ht="72" x14ac:dyDescent="0.25">
      <c r="A19" s="19" t="s">
        <v>6</v>
      </c>
      <c r="B19" s="20" t="s">
        <v>56</v>
      </c>
      <c r="C19" s="21" t="s">
        <v>142</v>
      </c>
      <c r="D19" s="22">
        <v>249</v>
      </c>
      <c r="E19" s="23">
        <v>0</v>
      </c>
      <c r="F19" s="18">
        <f t="shared" si="0"/>
        <v>0</v>
      </c>
    </row>
    <row r="20" spans="1:7" ht="72" x14ac:dyDescent="0.25">
      <c r="A20" s="19" t="s">
        <v>8</v>
      </c>
      <c r="B20" s="20" t="s">
        <v>57</v>
      </c>
      <c r="C20" s="21" t="s">
        <v>143</v>
      </c>
      <c r="D20" s="22">
        <v>248.23</v>
      </c>
      <c r="E20" s="23">
        <v>0</v>
      </c>
      <c r="F20" s="18">
        <f t="shared" si="0"/>
        <v>0</v>
      </c>
    </row>
    <row r="21" spans="1:7" ht="60" x14ac:dyDescent="0.25">
      <c r="A21" s="19" t="s">
        <v>9</v>
      </c>
      <c r="B21" s="20" t="s">
        <v>58</v>
      </c>
      <c r="C21" s="21" t="s">
        <v>7</v>
      </c>
      <c r="D21" s="22">
        <v>44</v>
      </c>
      <c r="E21" s="23">
        <v>0</v>
      </c>
      <c r="F21" s="18">
        <f t="shared" si="0"/>
        <v>0</v>
      </c>
    </row>
    <row r="22" spans="1:7" ht="72" x14ac:dyDescent="0.25">
      <c r="A22" s="19" t="s">
        <v>59</v>
      </c>
      <c r="B22" s="20" t="s">
        <v>60</v>
      </c>
      <c r="C22" s="21" t="s">
        <v>7</v>
      </c>
      <c r="D22" s="22">
        <v>44</v>
      </c>
      <c r="E22" s="23">
        <v>0</v>
      </c>
      <c r="F22" s="18">
        <f t="shared" si="0"/>
        <v>0</v>
      </c>
    </row>
    <row r="23" spans="1:7" ht="60" x14ac:dyDescent="0.25">
      <c r="A23" s="19" t="s">
        <v>10</v>
      </c>
      <c r="B23" s="20" t="s">
        <v>61</v>
      </c>
      <c r="C23" s="21" t="s">
        <v>5</v>
      </c>
      <c r="D23" s="22">
        <v>6</v>
      </c>
      <c r="E23" s="23">
        <v>0</v>
      </c>
      <c r="F23" s="18">
        <f t="shared" si="0"/>
        <v>0</v>
      </c>
    </row>
    <row r="24" spans="1:7" ht="36" x14ac:dyDescent="0.25">
      <c r="A24" s="19" t="s">
        <v>11</v>
      </c>
      <c r="B24" s="20" t="s">
        <v>62</v>
      </c>
      <c r="C24" s="21" t="s">
        <v>5</v>
      </c>
      <c r="D24" s="22">
        <v>2</v>
      </c>
      <c r="E24" s="23">
        <v>0</v>
      </c>
      <c r="F24" s="18">
        <f t="shared" si="0"/>
        <v>0</v>
      </c>
    </row>
    <row r="25" spans="1:7" ht="36" x14ac:dyDescent="0.25">
      <c r="A25" s="19" t="s">
        <v>12</v>
      </c>
      <c r="B25" s="20" t="s">
        <v>16</v>
      </c>
      <c r="C25" s="21" t="s">
        <v>5</v>
      </c>
      <c r="D25" s="22">
        <v>17</v>
      </c>
      <c r="E25" s="23">
        <v>0</v>
      </c>
      <c r="F25" s="18">
        <f t="shared" si="0"/>
        <v>0</v>
      </c>
    </row>
    <row r="26" spans="1:7" ht="24" x14ac:dyDescent="0.25">
      <c r="A26" s="70" t="s">
        <v>144</v>
      </c>
      <c r="B26" s="71" t="s">
        <v>145</v>
      </c>
      <c r="C26" s="72"/>
      <c r="D26" s="72"/>
      <c r="E26" s="73"/>
      <c r="F26" s="74"/>
    </row>
    <row r="27" spans="1:7" ht="84" x14ac:dyDescent="0.25">
      <c r="A27" s="19" t="s">
        <v>13</v>
      </c>
      <c r="B27" s="20" t="s">
        <v>19</v>
      </c>
      <c r="C27" s="21" t="s">
        <v>5</v>
      </c>
      <c r="D27" s="22">
        <v>17</v>
      </c>
      <c r="E27" s="23">
        <v>0</v>
      </c>
      <c r="F27" s="18">
        <f t="shared" si="0"/>
        <v>0</v>
      </c>
    </row>
    <row r="28" spans="1:7" ht="84" x14ac:dyDescent="0.25">
      <c r="A28" s="19" t="s">
        <v>14</v>
      </c>
      <c r="B28" s="20" t="s">
        <v>63</v>
      </c>
      <c r="C28" s="21" t="s">
        <v>5</v>
      </c>
      <c r="D28" s="22">
        <v>1</v>
      </c>
      <c r="E28" s="23">
        <v>0</v>
      </c>
      <c r="F28" s="18">
        <f t="shared" si="0"/>
        <v>0</v>
      </c>
    </row>
    <row r="29" spans="1:7" ht="24" x14ac:dyDescent="0.25">
      <c r="A29" s="19" t="s">
        <v>15</v>
      </c>
      <c r="B29" s="20" t="s">
        <v>64</v>
      </c>
      <c r="C29" s="21" t="s">
        <v>7</v>
      </c>
      <c r="D29" s="22">
        <v>290</v>
      </c>
      <c r="E29" s="23">
        <v>0</v>
      </c>
      <c r="F29" s="18">
        <f t="shared" si="0"/>
        <v>0</v>
      </c>
    </row>
    <row r="30" spans="1:7" ht="48" x14ac:dyDescent="0.25">
      <c r="A30" s="19" t="s">
        <v>17</v>
      </c>
      <c r="B30" s="20" t="s">
        <v>139</v>
      </c>
      <c r="C30" s="21" t="s">
        <v>143</v>
      </c>
      <c r="D30" s="22">
        <v>534</v>
      </c>
      <c r="E30" s="23">
        <v>0</v>
      </c>
      <c r="F30" s="18">
        <f t="shared" si="0"/>
        <v>0</v>
      </c>
      <c r="G30" s="9"/>
    </row>
    <row r="31" spans="1:7" ht="60" x14ac:dyDescent="0.25">
      <c r="A31" s="19" t="s">
        <v>18</v>
      </c>
      <c r="B31" s="20" t="s">
        <v>140</v>
      </c>
      <c r="C31" s="21" t="s">
        <v>143</v>
      </c>
      <c r="D31" s="22">
        <v>59</v>
      </c>
      <c r="E31" s="23">
        <v>0</v>
      </c>
      <c r="F31" s="18">
        <f t="shared" si="0"/>
        <v>0</v>
      </c>
      <c r="G31" s="10"/>
    </row>
    <row r="32" spans="1:7" ht="48.75" thickBot="1" x14ac:dyDescent="0.3">
      <c r="A32" s="19" t="s">
        <v>20</v>
      </c>
      <c r="B32" s="20" t="s">
        <v>138</v>
      </c>
      <c r="C32" s="21" t="s">
        <v>21</v>
      </c>
      <c r="D32" s="22">
        <v>1.6</v>
      </c>
      <c r="E32" s="23">
        <v>0</v>
      </c>
      <c r="F32" s="18">
        <f t="shared" si="0"/>
        <v>0</v>
      </c>
      <c r="G32" s="9"/>
    </row>
    <row r="33" spans="1:7" ht="15.75" thickBot="1" x14ac:dyDescent="0.3">
      <c r="A33" s="61" t="s">
        <v>111</v>
      </c>
      <c r="B33" s="62"/>
      <c r="C33" s="62"/>
      <c r="D33" s="62"/>
      <c r="E33" s="62"/>
      <c r="F33" s="25">
        <f>SUM(F8:F32)</f>
        <v>0</v>
      </c>
    </row>
    <row r="34" spans="1:7" ht="39.75" customHeight="1" thickBot="1" x14ac:dyDescent="0.3">
      <c r="A34" s="26">
        <v>2</v>
      </c>
      <c r="B34" s="63" t="s">
        <v>112</v>
      </c>
      <c r="C34" s="63"/>
      <c r="D34" s="63"/>
      <c r="E34" s="63"/>
      <c r="F34" s="64"/>
    </row>
    <row r="35" spans="1:7" ht="72" customHeight="1" x14ac:dyDescent="0.25">
      <c r="A35" s="13" t="s">
        <v>65</v>
      </c>
      <c r="B35" s="14" t="s">
        <v>22</v>
      </c>
      <c r="C35" s="15" t="s">
        <v>143</v>
      </c>
      <c r="D35" s="16">
        <v>105</v>
      </c>
      <c r="E35" s="17">
        <v>0</v>
      </c>
      <c r="F35" s="18">
        <f>D35*E35</f>
        <v>0</v>
      </c>
      <c r="G35" s="10"/>
    </row>
    <row r="36" spans="1:7" ht="60.75" thickBot="1" x14ac:dyDescent="0.3">
      <c r="A36" s="27" t="s">
        <v>66</v>
      </c>
      <c r="B36" s="28" t="s">
        <v>23</v>
      </c>
      <c r="C36" s="29" t="s">
        <v>143</v>
      </c>
      <c r="D36" s="30">
        <v>456</v>
      </c>
      <c r="E36" s="31">
        <v>0</v>
      </c>
      <c r="F36" s="18">
        <f t="shared" ref="F36" si="1">D36*E36</f>
        <v>0</v>
      </c>
    </row>
    <row r="37" spans="1:7" ht="15.75" thickBot="1" x14ac:dyDescent="0.3">
      <c r="A37" s="61" t="s">
        <v>124</v>
      </c>
      <c r="B37" s="62"/>
      <c r="C37" s="62"/>
      <c r="D37" s="62"/>
      <c r="E37" s="62"/>
      <c r="F37" s="25">
        <f>SUM(F35:F36)</f>
        <v>0</v>
      </c>
    </row>
    <row r="38" spans="1:7" ht="36.75" customHeight="1" thickBot="1" x14ac:dyDescent="0.3">
      <c r="A38" s="26">
        <v>3</v>
      </c>
      <c r="B38" s="62" t="s">
        <v>125</v>
      </c>
      <c r="C38" s="62"/>
      <c r="D38" s="62"/>
      <c r="E38" s="62"/>
      <c r="F38" s="65"/>
    </row>
    <row r="39" spans="1:7" ht="48" x14ac:dyDescent="0.25">
      <c r="A39" s="13" t="s">
        <v>67</v>
      </c>
      <c r="B39" s="32" t="s">
        <v>68</v>
      </c>
      <c r="C39" s="15" t="s">
        <v>142</v>
      </c>
      <c r="D39" s="33">
        <v>1554</v>
      </c>
      <c r="E39" s="17">
        <v>0</v>
      </c>
      <c r="F39" s="18">
        <f>D39*E39</f>
        <v>0</v>
      </c>
    </row>
    <row r="40" spans="1:7" ht="48" x14ac:dyDescent="0.25">
      <c r="A40" s="19" t="s">
        <v>69</v>
      </c>
      <c r="B40" s="34" t="s">
        <v>70</v>
      </c>
      <c r="C40" s="21" t="s">
        <v>142</v>
      </c>
      <c r="D40" s="22">
        <v>110</v>
      </c>
      <c r="E40" s="23">
        <v>0</v>
      </c>
      <c r="F40" s="18">
        <f t="shared" ref="F40:F48" si="2">D40*E40</f>
        <v>0</v>
      </c>
    </row>
    <row r="41" spans="1:7" ht="48" x14ac:dyDescent="0.25">
      <c r="A41" s="19" t="s">
        <v>24</v>
      </c>
      <c r="B41" s="34" t="s">
        <v>71</v>
      </c>
      <c r="C41" s="21" t="s">
        <v>142</v>
      </c>
      <c r="D41" s="22">
        <v>169</v>
      </c>
      <c r="E41" s="23">
        <v>0</v>
      </c>
      <c r="F41" s="18">
        <f t="shared" si="2"/>
        <v>0</v>
      </c>
    </row>
    <row r="42" spans="1:7" ht="96" x14ac:dyDescent="0.25">
      <c r="A42" s="19" t="s">
        <v>25</v>
      </c>
      <c r="B42" s="34" t="s">
        <v>72</v>
      </c>
      <c r="C42" s="21" t="s">
        <v>142</v>
      </c>
      <c r="D42" s="24">
        <v>18904</v>
      </c>
      <c r="E42" s="23">
        <v>0</v>
      </c>
      <c r="F42" s="18">
        <f t="shared" si="2"/>
        <v>0</v>
      </c>
    </row>
    <row r="43" spans="1:7" ht="60" x14ac:dyDescent="0.25">
      <c r="A43" s="19" t="s">
        <v>26</v>
      </c>
      <c r="B43" s="34" t="s">
        <v>73</v>
      </c>
      <c r="C43" s="21" t="s">
        <v>142</v>
      </c>
      <c r="D43" s="22">
        <v>169</v>
      </c>
      <c r="E43" s="23">
        <v>0</v>
      </c>
      <c r="F43" s="18">
        <f t="shared" si="2"/>
        <v>0</v>
      </c>
    </row>
    <row r="44" spans="1:7" ht="72" x14ac:dyDescent="0.25">
      <c r="A44" s="19" t="s">
        <v>27</v>
      </c>
      <c r="B44" s="34" t="s">
        <v>74</v>
      </c>
      <c r="C44" s="21" t="s">
        <v>142</v>
      </c>
      <c r="D44" s="22">
        <v>169</v>
      </c>
      <c r="E44" s="23">
        <v>0</v>
      </c>
      <c r="F44" s="18">
        <f t="shared" si="2"/>
        <v>0</v>
      </c>
    </row>
    <row r="45" spans="1:7" ht="72" x14ac:dyDescent="0.25">
      <c r="A45" s="19" t="s">
        <v>28</v>
      </c>
      <c r="B45" s="34" t="s">
        <v>75</v>
      </c>
      <c r="C45" s="21" t="s">
        <v>142</v>
      </c>
      <c r="D45" s="24">
        <v>1554</v>
      </c>
      <c r="E45" s="23">
        <v>0</v>
      </c>
      <c r="F45" s="18">
        <f t="shared" si="2"/>
        <v>0</v>
      </c>
    </row>
    <row r="46" spans="1:7" ht="84" x14ac:dyDescent="0.25">
      <c r="A46" s="19" t="s">
        <v>29</v>
      </c>
      <c r="B46" s="34" t="s">
        <v>76</v>
      </c>
      <c r="C46" s="21" t="s">
        <v>142</v>
      </c>
      <c r="D46" s="22">
        <v>110</v>
      </c>
      <c r="E46" s="23">
        <v>0</v>
      </c>
      <c r="F46" s="18">
        <f t="shared" si="2"/>
        <v>0</v>
      </c>
    </row>
    <row r="47" spans="1:7" ht="60" x14ac:dyDescent="0.25">
      <c r="A47" s="19" t="s">
        <v>30</v>
      </c>
      <c r="B47" s="34" t="s">
        <v>77</v>
      </c>
      <c r="C47" s="21" t="s">
        <v>142</v>
      </c>
      <c r="D47" s="22">
        <v>169</v>
      </c>
      <c r="E47" s="23">
        <v>0</v>
      </c>
      <c r="F47" s="18">
        <f t="shared" si="2"/>
        <v>0</v>
      </c>
    </row>
    <row r="48" spans="1:7" ht="72.75" thickBot="1" x14ac:dyDescent="0.3">
      <c r="A48" s="27" t="s">
        <v>31</v>
      </c>
      <c r="B48" s="35" t="s">
        <v>78</v>
      </c>
      <c r="C48" s="29" t="s">
        <v>21</v>
      </c>
      <c r="D48" s="36">
        <v>140</v>
      </c>
      <c r="E48" s="31">
        <v>0</v>
      </c>
      <c r="F48" s="18">
        <f t="shared" si="2"/>
        <v>0</v>
      </c>
    </row>
    <row r="49" spans="1:7" ht="15.75" thickBot="1" x14ac:dyDescent="0.3">
      <c r="A49" s="49" t="s">
        <v>127</v>
      </c>
      <c r="B49" s="50"/>
      <c r="C49" s="50"/>
      <c r="D49" s="50"/>
      <c r="E49" s="51"/>
      <c r="F49" s="25">
        <f>SUM(F39:F48)</f>
        <v>0</v>
      </c>
    </row>
    <row r="50" spans="1:7" ht="37.5" customHeight="1" thickBot="1" x14ac:dyDescent="0.3">
      <c r="A50" s="26">
        <v>4</v>
      </c>
      <c r="B50" s="52" t="s">
        <v>126</v>
      </c>
      <c r="C50" s="50"/>
      <c r="D50" s="50"/>
      <c r="E50" s="50"/>
      <c r="F50" s="53"/>
    </row>
    <row r="51" spans="1:7" ht="132" x14ac:dyDescent="0.25">
      <c r="A51" s="13" t="s">
        <v>79</v>
      </c>
      <c r="B51" s="32" t="s">
        <v>80</v>
      </c>
      <c r="C51" s="15" t="s">
        <v>142</v>
      </c>
      <c r="D51" s="16">
        <v>110</v>
      </c>
      <c r="E51" s="17">
        <v>0</v>
      </c>
      <c r="F51" s="18">
        <f>D51*E51</f>
        <v>0</v>
      </c>
    </row>
    <row r="52" spans="1:7" ht="84" x14ac:dyDescent="0.25">
      <c r="A52" s="19" t="s">
        <v>81</v>
      </c>
      <c r="B52" s="34" t="s">
        <v>82</v>
      </c>
      <c r="C52" s="21" t="s">
        <v>142</v>
      </c>
      <c r="D52" s="22">
        <v>169</v>
      </c>
      <c r="E52" s="23">
        <v>0</v>
      </c>
      <c r="F52" s="18">
        <f t="shared" ref="F52:F57" si="3">D52*E52</f>
        <v>0</v>
      </c>
    </row>
    <row r="53" spans="1:7" ht="96" x14ac:dyDescent="0.25">
      <c r="A53" s="19" t="s">
        <v>32</v>
      </c>
      <c r="B53" s="34" t="s">
        <v>83</v>
      </c>
      <c r="C53" s="21" t="s">
        <v>142</v>
      </c>
      <c r="D53" s="24">
        <v>8853</v>
      </c>
      <c r="E53" s="23">
        <v>0</v>
      </c>
      <c r="F53" s="18">
        <f t="shared" si="3"/>
        <v>0</v>
      </c>
    </row>
    <row r="54" spans="1:7" ht="72" x14ac:dyDescent="0.25">
      <c r="A54" s="19" t="s">
        <v>33</v>
      </c>
      <c r="B54" s="34" t="s">
        <v>36</v>
      </c>
      <c r="C54" s="21" t="s">
        <v>142</v>
      </c>
      <c r="D54" s="24">
        <v>8853</v>
      </c>
      <c r="E54" s="23">
        <v>0</v>
      </c>
      <c r="F54" s="18">
        <f t="shared" si="3"/>
        <v>0</v>
      </c>
    </row>
    <row r="55" spans="1:7" ht="84" x14ac:dyDescent="0.25">
      <c r="A55" s="19" t="s">
        <v>34</v>
      </c>
      <c r="B55" s="34" t="s">
        <v>136</v>
      </c>
      <c r="C55" s="21" t="s">
        <v>142</v>
      </c>
      <c r="D55" s="24">
        <v>9500</v>
      </c>
      <c r="E55" s="23">
        <v>0</v>
      </c>
      <c r="F55" s="18">
        <f t="shared" si="3"/>
        <v>0</v>
      </c>
    </row>
    <row r="56" spans="1:7" ht="60" x14ac:dyDescent="0.25">
      <c r="A56" s="75" t="s">
        <v>84</v>
      </c>
      <c r="B56" s="76" t="s">
        <v>137</v>
      </c>
      <c r="C56" s="77" t="s">
        <v>143</v>
      </c>
      <c r="D56" s="78">
        <v>285</v>
      </c>
      <c r="E56" s="79">
        <v>0</v>
      </c>
      <c r="F56" s="80">
        <f t="shared" si="3"/>
        <v>0</v>
      </c>
      <c r="G56" s="1"/>
    </row>
    <row r="57" spans="1:7" ht="36.75" thickBot="1" x14ac:dyDescent="0.3">
      <c r="A57" s="27" t="s">
        <v>35</v>
      </c>
      <c r="B57" s="35" t="s">
        <v>37</v>
      </c>
      <c r="C57" s="29" t="s">
        <v>142</v>
      </c>
      <c r="D57" s="36">
        <v>8853</v>
      </c>
      <c r="E57" s="31">
        <v>0</v>
      </c>
      <c r="F57" s="18">
        <f t="shared" si="3"/>
        <v>0</v>
      </c>
    </row>
    <row r="58" spans="1:7" ht="15.75" thickBot="1" x14ac:dyDescent="0.3">
      <c r="A58" s="49" t="s">
        <v>128</v>
      </c>
      <c r="B58" s="50"/>
      <c r="C58" s="50"/>
      <c r="D58" s="50"/>
      <c r="E58" s="51"/>
      <c r="F58" s="25">
        <f>SUM(F51:F57)</f>
        <v>0</v>
      </c>
    </row>
    <row r="59" spans="1:7" ht="39.75" customHeight="1" thickBot="1" x14ac:dyDescent="0.3">
      <c r="A59" s="26">
        <v>5</v>
      </c>
      <c r="B59" s="56" t="s">
        <v>129</v>
      </c>
      <c r="C59" s="57"/>
      <c r="D59" s="57"/>
      <c r="E59" s="57"/>
      <c r="F59" s="58"/>
    </row>
    <row r="60" spans="1:7" ht="61.5" thickBot="1" x14ac:dyDescent="0.3">
      <c r="A60" s="37" t="s">
        <v>85</v>
      </c>
      <c r="B60" s="38" t="s">
        <v>86</v>
      </c>
      <c r="C60" s="39" t="s">
        <v>142</v>
      </c>
      <c r="D60" s="40">
        <v>2783</v>
      </c>
      <c r="E60" s="41">
        <v>0</v>
      </c>
      <c r="F60" s="42">
        <f>D60*E60</f>
        <v>0</v>
      </c>
    </row>
    <row r="61" spans="1:7" ht="15.75" thickBot="1" x14ac:dyDescent="0.3">
      <c r="A61" s="59" t="s">
        <v>130</v>
      </c>
      <c r="B61" s="57"/>
      <c r="C61" s="57"/>
      <c r="D61" s="57"/>
      <c r="E61" s="60"/>
      <c r="F61" s="25">
        <f>F60</f>
        <v>0</v>
      </c>
    </row>
    <row r="62" spans="1:7" ht="39" customHeight="1" thickBot="1" x14ac:dyDescent="0.3">
      <c r="A62" s="26">
        <v>6</v>
      </c>
      <c r="B62" s="52" t="s">
        <v>131</v>
      </c>
      <c r="C62" s="50"/>
      <c r="D62" s="50"/>
      <c r="E62" s="50"/>
      <c r="F62" s="53"/>
    </row>
    <row r="63" spans="1:7" ht="120.75" thickBot="1" x14ac:dyDescent="0.3">
      <c r="A63" s="43" t="s">
        <v>87</v>
      </c>
      <c r="B63" s="44" t="s">
        <v>88</v>
      </c>
      <c r="C63" s="39" t="s">
        <v>142</v>
      </c>
      <c r="D63" s="40">
        <v>188</v>
      </c>
      <c r="E63" s="41">
        <v>0</v>
      </c>
      <c r="F63" s="42">
        <f>D63*E63</f>
        <v>0</v>
      </c>
    </row>
    <row r="64" spans="1:7" ht="15.75" thickBot="1" x14ac:dyDescent="0.3">
      <c r="A64" s="49" t="s">
        <v>132</v>
      </c>
      <c r="B64" s="50"/>
      <c r="C64" s="50"/>
      <c r="D64" s="50"/>
      <c r="E64" s="51"/>
      <c r="F64" s="25">
        <f>F63</f>
        <v>0</v>
      </c>
    </row>
    <row r="65" spans="1:6" ht="37.5" customHeight="1" thickBot="1" x14ac:dyDescent="0.3">
      <c r="A65" s="45">
        <v>7</v>
      </c>
      <c r="B65" s="52" t="s">
        <v>133</v>
      </c>
      <c r="C65" s="50"/>
      <c r="D65" s="50"/>
      <c r="E65" s="50"/>
      <c r="F65" s="53"/>
    </row>
    <row r="66" spans="1:6" ht="156" x14ac:dyDescent="0.25">
      <c r="A66" s="13" t="s">
        <v>89</v>
      </c>
      <c r="B66" s="32" t="s">
        <v>90</v>
      </c>
      <c r="C66" s="15" t="s">
        <v>7</v>
      </c>
      <c r="D66" s="33">
        <v>31</v>
      </c>
      <c r="E66" s="17">
        <v>0</v>
      </c>
      <c r="F66" s="18">
        <f>D66*E66</f>
        <v>0</v>
      </c>
    </row>
    <row r="67" spans="1:6" ht="24" x14ac:dyDescent="0.25">
      <c r="A67" s="19" t="s">
        <v>91</v>
      </c>
      <c r="B67" s="34" t="s">
        <v>38</v>
      </c>
      <c r="C67" s="21" t="s">
        <v>143</v>
      </c>
      <c r="D67" s="22">
        <v>4.5259999999999998</v>
      </c>
      <c r="E67" s="23">
        <v>0</v>
      </c>
      <c r="F67" s="18">
        <f t="shared" ref="F67:F77" si="4">D67*E67</f>
        <v>0</v>
      </c>
    </row>
    <row r="68" spans="1:6" ht="48" x14ac:dyDescent="0.25">
      <c r="A68" s="19" t="s">
        <v>92</v>
      </c>
      <c r="B68" s="34" t="s">
        <v>39</v>
      </c>
      <c r="C68" s="21" t="s">
        <v>7</v>
      </c>
      <c r="D68" s="24">
        <v>2274</v>
      </c>
      <c r="E68" s="23">
        <v>0</v>
      </c>
      <c r="F68" s="18">
        <f t="shared" si="4"/>
        <v>0</v>
      </c>
    </row>
    <row r="69" spans="1:6" ht="24" x14ac:dyDescent="0.25">
      <c r="A69" s="19" t="s">
        <v>93</v>
      </c>
      <c r="B69" s="34" t="s">
        <v>38</v>
      </c>
      <c r="C69" s="21" t="s">
        <v>143</v>
      </c>
      <c r="D69" s="24">
        <v>268</v>
      </c>
      <c r="E69" s="23">
        <v>0</v>
      </c>
      <c r="F69" s="18">
        <f t="shared" si="4"/>
        <v>0</v>
      </c>
    </row>
    <row r="70" spans="1:6" ht="60" x14ac:dyDescent="0.25">
      <c r="A70" s="19" t="s">
        <v>94</v>
      </c>
      <c r="B70" s="34" t="s">
        <v>40</v>
      </c>
      <c r="C70" s="21" t="s">
        <v>7</v>
      </c>
      <c r="D70" s="22">
        <v>48</v>
      </c>
      <c r="E70" s="23">
        <v>0</v>
      </c>
      <c r="F70" s="18">
        <f t="shared" si="4"/>
        <v>0</v>
      </c>
    </row>
    <row r="71" spans="1:6" ht="24" x14ac:dyDescent="0.25">
      <c r="A71" s="19" t="s">
        <v>95</v>
      </c>
      <c r="B71" s="34" t="s">
        <v>38</v>
      </c>
      <c r="C71" s="21" t="s">
        <v>143</v>
      </c>
      <c r="D71" s="22">
        <v>3.8879999999999999</v>
      </c>
      <c r="E71" s="23">
        <v>0</v>
      </c>
      <c r="F71" s="18">
        <f t="shared" si="4"/>
        <v>0</v>
      </c>
    </row>
    <row r="72" spans="1:6" ht="48" x14ac:dyDescent="0.25">
      <c r="A72" s="19" t="s">
        <v>96</v>
      </c>
      <c r="B72" s="34" t="s">
        <v>41</v>
      </c>
      <c r="C72" s="21" t="s">
        <v>7</v>
      </c>
      <c r="D72" s="22">
        <v>85</v>
      </c>
      <c r="E72" s="23">
        <v>0</v>
      </c>
      <c r="F72" s="18">
        <f t="shared" si="4"/>
        <v>0</v>
      </c>
    </row>
    <row r="73" spans="1:6" ht="24" x14ac:dyDescent="0.25">
      <c r="A73" s="19" t="s">
        <v>97</v>
      </c>
      <c r="B73" s="34" t="s">
        <v>42</v>
      </c>
      <c r="C73" s="21" t="s">
        <v>143</v>
      </c>
      <c r="D73" s="22">
        <v>7.82</v>
      </c>
      <c r="E73" s="23">
        <v>0</v>
      </c>
      <c r="F73" s="18">
        <f t="shared" si="4"/>
        <v>0</v>
      </c>
    </row>
    <row r="74" spans="1:6" ht="72" x14ac:dyDescent="0.25">
      <c r="A74" s="19" t="s">
        <v>98</v>
      </c>
      <c r="B74" s="34" t="s">
        <v>43</v>
      </c>
      <c r="C74" s="21" t="s">
        <v>142</v>
      </c>
      <c r="D74" s="24">
        <v>1545</v>
      </c>
      <c r="E74" s="23">
        <v>0</v>
      </c>
      <c r="F74" s="18">
        <f t="shared" si="4"/>
        <v>0</v>
      </c>
    </row>
    <row r="75" spans="1:6" ht="84" x14ac:dyDescent="0.25">
      <c r="A75" s="19" t="s">
        <v>99</v>
      </c>
      <c r="B75" s="34" t="s">
        <v>44</v>
      </c>
      <c r="C75" s="21" t="s">
        <v>142</v>
      </c>
      <c r="D75" s="22">
        <v>9</v>
      </c>
      <c r="E75" s="23">
        <v>0</v>
      </c>
      <c r="F75" s="18">
        <f t="shared" si="4"/>
        <v>0</v>
      </c>
    </row>
    <row r="76" spans="1:6" ht="60" x14ac:dyDescent="0.25">
      <c r="A76" s="19" t="s">
        <v>100</v>
      </c>
      <c r="B76" s="34" t="s">
        <v>45</v>
      </c>
      <c r="C76" s="21" t="s">
        <v>7</v>
      </c>
      <c r="D76" s="24">
        <v>2239</v>
      </c>
      <c r="E76" s="23">
        <v>0</v>
      </c>
      <c r="F76" s="18">
        <f t="shared" si="4"/>
        <v>0</v>
      </c>
    </row>
    <row r="77" spans="1:6" ht="24" x14ac:dyDescent="0.25">
      <c r="A77" s="19" t="s">
        <v>101</v>
      </c>
      <c r="B77" s="34" t="s">
        <v>46</v>
      </c>
      <c r="C77" s="21" t="s">
        <v>143</v>
      </c>
      <c r="D77" s="22">
        <v>87.320999999999998</v>
      </c>
      <c r="E77" s="23">
        <v>0</v>
      </c>
      <c r="F77" s="18">
        <f t="shared" si="4"/>
        <v>0</v>
      </c>
    </row>
    <row r="78" spans="1:6" ht="84.75" thickBot="1" x14ac:dyDescent="0.3">
      <c r="A78" s="27" t="s">
        <v>102</v>
      </c>
      <c r="B78" s="35" t="s">
        <v>103</v>
      </c>
      <c r="C78" s="29" t="s">
        <v>7</v>
      </c>
      <c r="D78" s="36">
        <v>1243</v>
      </c>
      <c r="E78" s="31">
        <v>0</v>
      </c>
      <c r="F78" s="42">
        <f>D78*E78</f>
        <v>0</v>
      </c>
    </row>
    <row r="79" spans="1:6" ht="15.75" thickBot="1" x14ac:dyDescent="0.3">
      <c r="A79" s="49" t="s">
        <v>134</v>
      </c>
      <c r="B79" s="50"/>
      <c r="C79" s="50"/>
      <c r="D79" s="50"/>
      <c r="E79" s="51"/>
      <c r="F79" s="25">
        <f>SUM(F66:F78)</f>
        <v>0</v>
      </c>
    </row>
    <row r="80" spans="1:6" ht="15.75" thickBot="1" x14ac:dyDescent="0.3">
      <c r="A80" s="54" t="s">
        <v>135</v>
      </c>
      <c r="B80" s="55"/>
      <c r="C80" s="55"/>
      <c r="D80" s="55"/>
      <c r="E80" s="55"/>
      <c r="F80" s="46">
        <f>F33+F37+F49+F58+F61+F64+F79</f>
        <v>0</v>
      </c>
    </row>
    <row r="81" spans="6:6" ht="15.75" thickTop="1" x14ac:dyDescent="0.25">
      <c r="F81" s="48"/>
    </row>
    <row r="82" spans="6:6" x14ac:dyDescent="0.25">
      <c r="F82" s="48"/>
    </row>
    <row r="83" spans="6:6" x14ac:dyDescent="0.25">
      <c r="F83" s="48"/>
    </row>
    <row r="84" spans="6:6" x14ac:dyDescent="0.25">
      <c r="F84" s="48"/>
    </row>
    <row r="85" spans="6:6" x14ac:dyDescent="0.25">
      <c r="F85" s="48"/>
    </row>
    <row r="86" spans="6:6" x14ac:dyDescent="0.25">
      <c r="F86" s="48"/>
    </row>
    <row r="87" spans="6:6" x14ac:dyDescent="0.25">
      <c r="F87" s="48"/>
    </row>
    <row r="88" spans="6:6" x14ac:dyDescent="0.25">
      <c r="F88" s="48"/>
    </row>
    <row r="89" spans="6:6" x14ac:dyDescent="0.25">
      <c r="F89" s="48"/>
    </row>
    <row r="90" spans="6:6" x14ac:dyDescent="0.25">
      <c r="F90" s="48"/>
    </row>
    <row r="91" spans="6:6" x14ac:dyDescent="0.25">
      <c r="F91" s="48"/>
    </row>
    <row r="92" spans="6:6" x14ac:dyDescent="0.25">
      <c r="F92" s="48"/>
    </row>
    <row r="93" spans="6:6" x14ac:dyDescent="0.25">
      <c r="F93" s="48"/>
    </row>
    <row r="94" spans="6:6" x14ac:dyDescent="0.25">
      <c r="F94" s="48"/>
    </row>
  </sheetData>
  <mergeCells count="20">
    <mergeCell ref="B26:E26"/>
    <mergeCell ref="A3:F3"/>
    <mergeCell ref="A2:F2"/>
    <mergeCell ref="A1:F1"/>
    <mergeCell ref="A4:F4"/>
    <mergeCell ref="B7:F7"/>
    <mergeCell ref="A33:E33"/>
    <mergeCell ref="B34:F34"/>
    <mergeCell ref="A37:E37"/>
    <mergeCell ref="B38:F38"/>
    <mergeCell ref="A49:E49"/>
    <mergeCell ref="A64:E64"/>
    <mergeCell ref="B65:F65"/>
    <mergeCell ref="A79:E79"/>
    <mergeCell ref="A80:E80"/>
    <mergeCell ref="B50:F50"/>
    <mergeCell ref="A58:E58"/>
    <mergeCell ref="B59:F59"/>
    <mergeCell ref="A61:E61"/>
    <mergeCell ref="B62:F6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Etap V jezdnia południowa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Jurga</dc:creator>
  <cp:lastModifiedBy>Dawid Kozłowski</cp:lastModifiedBy>
  <dcterms:created xsi:type="dcterms:W3CDTF">2020-09-15T08:26:53Z</dcterms:created>
  <dcterms:modified xsi:type="dcterms:W3CDTF">2025-02-26T11:13:26Z</dcterms:modified>
</cp:coreProperties>
</file>