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Rapeła\Michalina\#Stadion Szyca + os. Piastowskie\PRZETARG\"/>
    </mc:Choice>
  </mc:AlternateContent>
  <xr:revisionPtr revIDLastSave="0" documentId="13_ncr:1_{6AC05B94-E4B7-4055-91DE-BA459F56D8D5}" xr6:coauthVersionLast="47" xr6:coauthVersionMax="47" xr10:uidLastSave="{00000000-0000-0000-0000-000000000000}"/>
  <bookViews>
    <workbookView xWindow="-110" yWindow="-110" windowWidth="19420" windowHeight="10300" xr2:uid="{58660B01-46C9-4E02-9B11-065D135C1C03}"/>
  </bookViews>
  <sheets>
    <sheet name="TER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F16" i="1" l="1"/>
  <c r="H14" i="1" s="1"/>
  <c r="I14" i="1" s="1"/>
  <c r="F13" i="1"/>
  <c r="F20" i="1"/>
  <c r="F33" i="1"/>
  <c r="H11" i="1" l="1"/>
  <c r="I11" i="1" s="1"/>
  <c r="H20" i="1"/>
  <c r="I20" i="1" s="1"/>
  <c r="H33" i="1"/>
  <c r="I33" i="1" s="1"/>
  <c r="F30" i="1"/>
  <c r="F31" i="1"/>
  <c r="H31" i="1" s="1"/>
  <c r="F32" i="1"/>
  <c r="H32" i="1" s="1"/>
  <c r="F26" i="1"/>
  <c r="H26" i="1" s="1"/>
  <c r="F27" i="1"/>
  <c r="H27" i="1" s="1"/>
  <c r="F28" i="1"/>
  <c r="H28" i="1" s="1"/>
  <c r="F22" i="1"/>
  <c r="F23" i="1"/>
  <c r="H23" i="1" s="1"/>
  <c r="F24" i="1"/>
  <c r="H24" i="1" s="1"/>
  <c r="F19" i="1"/>
  <c r="D36" i="1"/>
  <c r="I32" i="1" l="1"/>
  <c r="I24" i="1"/>
  <c r="I23" i="1"/>
  <c r="H22" i="1"/>
  <c r="I22" i="1" s="1"/>
  <c r="H19" i="1"/>
  <c r="I19" i="1" s="1"/>
  <c r="H30" i="1"/>
  <c r="I30" i="1" s="1"/>
  <c r="I28" i="1"/>
  <c r="I27" i="1"/>
  <c r="I31" i="1"/>
  <c r="I26" i="1"/>
  <c r="I36" i="1" l="1"/>
</calcChain>
</file>

<file path=xl/sharedStrings.xml><?xml version="1.0" encoding="utf-8"?>
<sst xmlns="http://schemas.openxmlformats.org/spreadsheetml/2006/main" count="52" uniqueCount="47">
  <si>
    <t>Tabela Elementów Rozliczeniowych - Załącznik nr … do Oferty</t>
  </si>
  <si>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</si>
  <si>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</si>
  <si>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</si>
  <si>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</si>
  <si>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</si>
  <si>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</si>
  <si>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</si>
  <si>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</si>
  <si>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</si>
  <si>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</si>
  <si>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</si>
  <si>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</si>
  <si>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</si>
  <si>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</si>
  <si>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RAZEM</t>
  </si>
  <si>
    <t>Uwaga: Wszystkie wprowadzone wartości muszą zostać zakrąglone do dwóch miejsc po przecinku!</t>
  </si>
  <si>
    <t>Wskaźnik % Wykonawcy</t>
  </si>
  <si>
    <t>PRACE PROJEKTOWE</t>
  </si>
  <si>
    <t>PODETAP 1.1</t>
  </si>
  <si>
    <t>1.1.1</t>
  </si>
  <si>
    <t>1.1.2</t>
  </si>
  <si>
    <t>PODETAP 1.2</t>
  </si>
  <si>
    <t>1.2.1</t>
  </si>
  <si>
    <t>1.2.2</t>
  </si>
  <si>
    <t xml:space="preserve">REALIZACJA ROBÓT BUDOWLANYCH </t>
  </si>
  <si>
    <t xml:space="preserve">ZAKOŃCZENIE PRZEDMIOTU UMOWY ORAZ ODBIORY ROBÓT </t>
  </si>
  <si>
    <r>
      <t xml:space="preserve">Zagospodarowanie zielenią powierzchni nieprzepuszczalnych na terenie Miasta Poznania 
- </t>
    </r>
    <r>
      <rPr>
        <b/>
        <u/>
        <sz val="12"/>
        <color rgb="FF000000"/>
        <rFont val="Arial Narrow"/>
        <family val="2"/>
        <charset val="238"/>
      </rPr>
      <t>dla terenu przy stadionie Szyca</t>
    </r>
  </si>
  <si>
    <t>ZOSTANIE UZUPEŁNIONE</t>
  </si>
  <si>
    <t>2.1.1</t>
  </si>
  <si>
    <t>KOMÓKA RAZEM w kolumnie E musi wynosić 100%</t>
  </si>
  <si>
    <t xml:space="preserve">Poszczególne podetapy, które zostaną przez Wykonawcę wyszczególnione w ramach Etapu 2 nie mogą przekraczać % całości  wynagrodzenia dla danych podgrup: . . … </t>
  </si>
  <si>
    <t>PODETAP 2.1 - Monitoring</t>
  </si>
  <si>
    <t>PODETAP 2.2 - …</t>
  </si>
  <si>
    <t>…</t>
  </si>
  <si>
    <t>Wskaźnik % Zamawiającego</t>
  </si>
  <si>
    <t>Podany wskaźnik % wartości danego etapu nie może zostać przekroczony, jak również przekroczona nie może zostać suma całkowitej wartości wynagrodzenia Wykonawcy w ramach Umowy.</t>
  </si>
  <si>
    <t>2.1.2</t>
  </si>
  <si>
    <t>Przyłącze do monitoringu</t>
  </si>
  <si>
    <t xml:space="preserve">Uzyskanie ostatecznej decyzji o końcowym pozwoleniu na użytkowanie obiektu oraz przekazanie dokumentacji powykonawczej </t>
  </si>
  <si>
    <r>
      <t xml:space="preserve">Projekt architektoniczno-budowlany, PZT, Wniosek o wydanie decyzji pozwolenia na budowe, i inne zgodnie z Umową PODETAP I.1. - </t>
    </r>
    <r>
      <rPr>
        <b/>
        <sz val="10"/>
        <color rgb="FF000000"/>
        <rFont val="Arial Narrow"/>
        <family val="2"/>
        <charset val="238"/>
      </rPr>
      <t>koszty wyłącznie w zakresie monitoringu</t>
    </r>
  </si>
  <si>
    <r>
      <t xml:space="preserve">Projekt techniczny, Projekt wykonawczy, STWiORB, decyzje administracyjne  i inne zgodnie z Umową PODETAP I.2. - </t>
    </r>
    <r>
      <rPr>
        <b/>
        <sz val="10"/>
        <color rgb="FF000000"/>
        <rFont val="Arial Narrow"/>
        <family val="2"/>
        <charset val="238"/>
      </rPr>
      <t>koszty wyłącznie w zakresie monitoringu</t>
    </r>
  </si>
  <si>
    <r>
      <t xml:space="preserve">Projekt architektoniczno-budowlany, PZT,Projekt ochrony zieleni, Wniosek o wydanie decyzji pozwolenia na budowe, i inne zgodnie z Umową PODETAP I.1 </t>
    </r>
    <r>
      <rPr>
        <b/>
        <sz val="10"/>
        <color rgb="FF000000"/>
        <rFont val="Arial Narrow"/>
        <family val="2"/>
        <charset val="238"/>
      </rPr>
      <t>- koszty pozostałego zakresu</t>
    </r>
  </si>
  <si>
    <r>
      <t xml:space="preserve">Projekt techniczny, Projekt wykonawczy, STWiORB, decyzje administracyjne i inne zgodnie z Umową PODETAP I.2.  </t>
    </r>
    <r>
      <rPr>
        <b/>
        <sz val="10"/>
        <color rgb="FF000000"/>
        <rFont val="Arial Narrow"/>
        <family val="2"/>
        <charset val="238"/>
      </rPr>
      <t>- koszty pozostałego zakresu</t>
    </r>
  </si>
  <si>
    <t>Zakup, dostawa, montaż monitoringu</t>
  </si>
  <si>
    <r>
      <rPr>
        <b/>
        <sz val="11"/>
        <color theme="1"/>
        <rFont val="Calibri"/>
        <family val="2"/>
        <charset val="238"/>
        <scheme val="minor"/>
      </rPr>
      <t xml:space="preserve">Poszczególne podetapy, które zostaną przez Wykonawcę wyszczególnione w ramach Etapu 2, nie mogą przekraczać % wskazanego dla poniżej wymienionych  grup: </t>
    </r>
    <r>
      <rPr>
        <sz val="11"/>
        <color theme="1"/>
        <rFont val="Calibri"/>
        <family val="2"/>
        <charset val="238"/>
        <scheme val="minor"/>
      </rPr>
      <t xml:space="preserve">
ZIELEŃ: 35% wartości Etapu 2
ROZBIÓRKI: 30 % wartości Etapu 2
NAWIERZCHNIE: 15 % wartości Etapu 2
MAŁA ARCHITEKTURA: 10 % wartości Etapu 2
INSTALACJE SANITARNE: 15 % wartości Etapu 2
INSTALACJE ELEKTRYCZNE 1 % wartości Etapu 2
</t>
    </r>
    <r>
      <rPr>
        <b/>
        <sz val="11"/>
        <color theme="1"/>
        <rFont val="Calibri"/>
        <family val="2"/>
        <charset val="238"/>
        <scheme val="minor"/>
      </rPr>
      <t xml:space="preserve">Wsród wskazanych przez Wykonawcę podetapów Etapu 2 należy uwzględnić jako samodzileny podetap:
</t>
    </r>
    <r>
      <rPr>
        <sz val="11"/>
        <color theme="1"/>
        <rFont val="Calibri"/>
        <family val="2"/>
        <charset val="238"/>
        <scheme val="minor"/>
      </rPr>
      <t>- wskazany w podetapie 2.1 monitoring - komplet,
- oświetlenie - komplet,
- zbiornik infiltracyjno- sedymentacyjny - komplet,
- nawadnianie - komplet.</t>
    </r>
  </si>
  <si>
    <r>
      <t xml:space="preserve">ŻÓŁTE POLA WYPEŁNIA WYKONAWCA:
</t>
    </r>
    <r>
      <rPr>
        <i/>
        <sz val="11"/>
        <color theme="1"/>
        <rFont val="Calibri"/>
        <family val="2"/>
        <charset val="238"/>
        <scheme val="minor"/>
      </rPr>
      <t xml:space="preserve">- WYKONAWCA UZUPEŁNIA PODETAPY ETAPU 2 ORAZ KOLUMNĘ WSKAŹNIK % WYKONAWCY DLA KAŻDEJ POZYCJI ETAPU 2
-WYKONAWCA UZUPEŁNIA KOMÓRKĘ F11 ORAZ F14 WPISUJĄC </t>
    </r>
    <r>
      <rPr>
        <i/>
        <u/>
        <sz val="11"/>
        <color theme="1"/>
        <rFont val="Calibri"/>
        <family val="2"/>
        <charset val="238"/>
        <scheme val="minor"/>
      </rPr>
      <t>KWOTĘ</t>
    </r>
    <r>
      <rPr>
        <i/>
        <sz val="11"/>
        <color theme="1"/>
        <rFont val="Calibri"/>
        <family val="2"/>
        <charset val="238"/>
        <scheme val="minor"/>
      </rPr>
      <t xml:space="preserve">
- WYKONAWCA UZUPEŁNIA KOMÓRKĘ RAZEM W KOLUMNIE F.
</t>
    </r>
    <r>
      <rPr>
        <b/>
        <i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rgb="FFFF0000"/>
        <rFont val="Calibri"/>
        <family val="2"/>
        <charset val="238"/>
        <scheme val="minor"/>
      </rPr>
      <t>ZAMAWIAJĄCY ZWRACA UWAGĘ NA KONIECZNOŚĆ WERYFIKACJI FORMUŁ MATEMATYCZNYCH W PRZEDMIOTOWYM ARKUSZU W PRZYPADKU MODYFIKACJI ILOŚCI WIERSZY.</t>
    </r>
    <r>
      <rPr>
        <b/>
        <i/>
        <sz val="11"/>
        <color theme="1"/>
        <rFont val="Calibri"/>
        <family val="2"/>
        <charset val="238"/>
        <scheme val="minor"/>
      </rPr>
      <t xml:space="preserve">
SUMA WSKAŹNIKÓW % WYKONAWCY MUSI WYNOSIĆ 100% 
NIE MOŻNA ZMIENIAĆ WSKAŹNIKA % DLA ETAPÓW WSKAZANYCH PRZEZ ZAMAWIAJĄCEGO.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</si>
</sst>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,##0.00_ ;\-#,##0.00\ "/>
    <numFmt numFmtId="166" formatCode="#,##0.00\ &quot;zł&quot;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u/>
      <sz val="12"/>
      <color rgb="FF000000"/>
      <name val="Arial Narrow"/>
      <family val="2"/>
      <charset val="238"/>
    </font>
    <font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45"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4" fontId="0" fillId="0" borderId="0" xfId="0" applyNumberFormat="1"/>
    <xf numFmtId="0" fontId="0" fillId="0" borderId="0" xfId="0" applyAlignment="1">
      <alignment wrapText="1"/>
    </xf>
    <xf numFmtId="10" fontId="8" fillId="0" borderId="27" xfId="0" applyNumberFormat="1" applyFont="1" applyBorder="1" applyAlignment="1">
      <alignment horizontal="center"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2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49" fontId="5" fillId="3" borderId="29" xfId="0" applyNumberFormat="1" applyFont="1" applyFill="1" applyBorder="1" applyAlignment="1">
      <alignment vertical="center"/>
    </xf>
    <xf numFmtId="49" fontId="5" fillId="3" borderId="22" xfId="0" applyNumberFormat="1" applyFont="1" applyFill="1" applyBorder="1" applyAlignment="1">
      <alignment vertical="center"/>
    </xf>
    <xf numFmtId="10" fontId="7" fillId="6" borderId="31" xfId="1" applyNumberFormat="1" applyFont="1" applyFill="1" applyBorder="1" applyAlignment="1">
      <alignment horizontal="center" vertical="center"/>
    </xf>
    <xf numFmtId="4" fontId="4" fillId="5" borderId="25" xfId="1" applyNumberFormat="1" applyFont="1" applyFill="1" applyBorder="1" applyAlignment="1">
      <alignment horizontal="center" vertical="center"/>
    </xf>
    <xf numFmtId="9" fontId="7" fillId="3" borderId="31" xfId="1" applyFont="1" applyFill="1" applyBorder="1" applyAlignment="1">
      <alignment horizontal="center" vertical="center"/>
    </xf>
    <xf numFmtId="0" fontId="18" fillId="6" borderId="0" xfId="0" applyFont="1" applyFill="1" applyAlignment="1">
      <alignment wrapText="1"/>
    </xf>
    <xf numFmtId="0" fontId="16" fillId="0" borderId="24" xfId="0" quotePrefix="1" applyFont="1" applyBorder="1" applyAlignment="1">
      <alignment horizontal="center" vertical="center"/>
    </xf>
    <xf numFmtId="16" fontId="16" fillId="0" borderId="24" xfId="0" quotePrefix="1" applyNumberFormat="1" applyFont="1" applyBorder="1" applyAlignment="1">
      <alignment horizontal="center" vertical="center"/>
    </xf>
    <xf numFmtId="0" fontId="5" fillId="5" borderId="24" xfId="0" quotePrefix="1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vertical="center" wrapText="1"/>
    </xf>
    <xf numFmtId="4" fontId="7" fillId="3" borderId="25" xfId="0" applyNumberFormat="1" applyFont="1" applyFill="1" applyBorder="1" applyAlignment="1">
      <alignment vertical="center"/>
    </xf>
    <xf numFmtId="2" fontId="0" fillId="0" borderId="0" xfId="0" applyNumberFormat="1"/>
    <xf numFmtId="0" fontId="0" fillId="0" borderId="0" xfId="0" applyAlignment="1">
      <alignment horizontal="right"/>
    </xf>
    <xf numFmtId="166" fontId="0" fillId="0" borderId="0" xfId="0" applyNumberFormat="1"/>
    <xf numFmtId="9" fontId="0" fillId="0" borderId="0" xfId="0" applyNumberFormat="1"/>
    <xf numFmtId="0" fontId="13" fillId="0" borderId="0" xfId="0" applyFont="1" applyAlignment="1">
      <alignment wrapText="1"/>
    </xf>
    <xf numFmtId="16" fontId="16" fillId="0" borderId="35" xfId="0" quotePrefix="1" applyNumberFormat="1" applyFont="1" applyBorder="1" applyAlignment="1">
      <alignment horizontal="center" vertical="center"/>
    </xf>
    <xf numFmtId="16" fontId="16" fillId="0" borderId="36" xfId="0" quotePrefix="1" applyNumberFormat="1" applyFont="1" applyBorder="1" applyAlignment="1">
      <alignment horizontal="center" vertical="center"/>
    </xf>
    <xf numFmtId="0" fontId="15" fillId="5" borderId="1" xfId="0" applyFont="1" applyFill="1" applyBorder="1" applyAlignment="1">
      <alignment vertical="center" wrapText="1"/>
    </xf>
    <xf numFmtId="0" fontId="15" fillId="5" borderId="34" xfId="0" applyFont="1" applyFill="1" applyBorder="1" applyAlignment="1">
      <alignment vertical="center" wrapText="1"/>
    </xf>
    <xf numFmtId="0" fontId="5" fillId="5" borderId="34" xfId="0" quotePrefix="1" applyFont="1" applyFill="1" applyBorder="1" applyAlignment="1">
      <alignment horizontal="center" vertical="center"/>
    </xf>
    <xf numFmtId="0" fontId="5" fillId="5" borderId="35" xfId="0" quotePrefix="1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vertical="center" wrapText="1"/>
    </xf>
    <xf numFmtId="0" fontId="5" fillId="5" borderId="30" xfId="0" quotePrefix="1" applyFont="1" applyFill="1" applyBorder="1" applyAlignment="1">
      <alignment horizontal="center" vertical="center"/>
    </xf>
    <xf numFmtId="0" fontId="5" fillId="5" borderId="36" xfId="0" quotePrefix="1" applyFont="1" applyFill="1" applyBorder="1" applyAlignment="1">
      <alignment horizontal="center" vertical="center"/>
    </xf>
    <xf numFmtId="0" fontId="15" fillId="5" borderId="36" xfId="0" applyFont="1" applyFill="1" applyBorder="1" applyAlignment="1">
      <alignment vertical="center" wrapText="1"/>
    </xf>
    <xf numFmtId="0" fontId="15" fillId="5" borderId="33" xfId="0" applyFont="1" applyFill="1" applyBorder="1" applyAlignment="1">
      <alignment vertical="center" wrapText="1"/>
    </xf>
    <xf numFmtId="0" fontId="15" fillId="5" borderId="37" xfId="0" applyFont="1" applyFill="1" applyBorder="1" applyAlignment="1">
      <alignment vertical="center" wrapText="1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30" xfId="0" applyNumberFormat="1" applyFont="1" applyFill="1" applyBorder="1" applyAlignment="1">
      <alignment horizontal="center" vertical="center"/>
    </xf>
    <xf numFmtId="4" fontId="4" fillId="3" borderId="28" xfId="0" applyNumberFormat="1" applyFont="1" applyFill="1" applyBorder="1" applyAlignment="1">
      <alignment horizontal="center" vertical="center"/>
    </xf>
    <xf numFmtId="4" fontId="4" fillId="3" borderId="33" xfId="0" applyNumberFormat="1" applyFont="1" applyFill="1" applyBorder="1" applyAlignment="1">
      <alignment horizontal="center" vertical="center"/>
    </xf>
    <xf numFmtId="4" fontId="4" fillId="3" borderId="34" xfId="0" applyNumberFormat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horizontal="center" vertical="center"/>
    </xf>
    <xf numFmtId="4" fontId="4" fillId="3" borderId="35" xfId="0" applyNumberFormat="1" applyFont="1" applyFill="1" applyBorder="1" applyAlignment="1">
      <alignment horizontal="center" vertical="center"/>
    </xf>
    <xf numFmtId="165" fontId="11" fillId="3" borderId="25" xfId="3" applyNumberFormat="1" applyFont="1" applyFill="1" applyBorder="1" applyAlignment="1">
      <alignment horizontal="center" vertical="center"/>
    </xf>
    <xf numFmtId="10" fontId="4" fillId="3" borderId="24" xfId="0" applyNumberFormat="1" applyFont="1" applyFill="1" applyBorder="1" applyAlignment="1">
      <alignment horizontal="center" vertical="center"/>
    </xf>
    <xf numFmtId="10" fontId="4" fillId="3" borderId="34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6" fillId="0" borderId="34" xfId="0" quotePrefix="1" applyFont="1" applyBorder="1" applyAlignment="1">
      <alignment horizontal="center" vertical="center"/>
    </xf>
    <xf numFmtId="49" fontId="16" fillId="0" borderId="4" xfId="0" applyNumberFormat="1" applyFont="1" applyBorder="1" applyAlignment="1">
      <alignment vertical="center" wrapText="1"/>
    </xf>
    <xf numFmtId="49" fontId="16" fillId="0" borderId="33" xfId="0" applyNumberFormat="1" applyFont="1" applyBorder="1" applyAlignment="1">
      <alignment vertical="center" wrapText="1"/>
    </xf>
    <xf numFmtId="0" fontId="9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horizontal="left" wrapText="1"/>
    </xf>
    <xf numFmtId="0" fontId="0" fillId="6" borderId="0" xfId="0" applyFill="1" applyAlignment="1">
      <alignment horizontal="left"/>
    </xf>
    <xf numFmtId="0" fontId="13" fillId="5" borderId="0" xfId="0" applyFont="1" applyFill="1" applyAlignment="1">
      <alignment horizontal="left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10" fontId="4" fillId="3" borderId="24" xfId="0" applyNumberFormat="1" applyFont="1" applyFill="1" applyBorder="1" applyAlignment="1">
      <alignment horizontal="center" vertical="center"/>
    </xf>
    <xf numFmtId="10" fontId="4" fillId="3" borderId="30" xfId="0" applyNumberFormat="1" applyFont="1" applyFill="1" applyBorder="1" applyAlignment="1">
      <alignment horizontal="center" vertical="center"/>
    </xf>
    <xf numFmtId="10" fontId="4" fillId="3" borderId="28" xfId="0" applyNumberFormat="1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30" xfId="0" applyNumberFormat="1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10" fontId="4" fillId="3" borderId="1" xfId="0" applyNumberFormat="1" applyFont="1" applyFill="1" applyBorder="1" applyAlignment="1">
      <alignment horizontal="center" vertical="center"/>
    </xf>
    <xf numFmtId="10" fontId="4" fillId="3" borderId="4" xfId="0" applyNumberFormat="1" applyFont="1" applyFill="1" applyBorder="1" applyAlignment="1">
      <alignment horizontal="center" vertical="center"/>
    </xf>
    <xf numFmtId="10" fontId="4" fillId="3" borderId="26" xfId="0" applyNumberFormat="1" applyFont="1" applyFill="1" applyBorder="1" applyAlignment="1">
      <alignment horizontal="center" vertical="center"/>
    </xf>
    <xf numFmtId="10" fontId="19" fillId="0" borderId="0" xfId="0" applyNumberFormat="1" applyFont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left" vertical="center"/>
    </xf>
    <xf numFmtId="49" fontId="5" fillId="3" borderId="29" xfId="0" applyNumberFormat="1" applyFont="1" applyFill="1" applyBorder="1" applyAlignment="1">
      <alignment horizontal="left" vertical="center"/>
    </xf>
    <xf numFmtId="49" fontId="5" fillId="3" borderId="23" xfId="0" applyNumberFormat="1" applyFont="1" applyFill="1" applyBorder="1" applyAlignment="1">
      <alignment horizontal="left" vertical="center"/>
    </xf>
    <xf numFmtId="4" fontId="4" fillId="3" borderId="28" xfId="0" applyNumberFormat="1" applyFont="1" applyFill="1" applyBorder="1" applyAlignment="1">
      <alignment horizontal="center" vertical="center"/>
    </xf>
    <xf numFmtId="10" fontId="4" fillId="3" borderId="1" xfId="1" applyNumberFormat="1" applyFont="1" applyFill="1" applyBorder="1" applyAlignment="1">
      <alignment horizontal="center" vertical="center"/>
    </xf>
    <xf numFmtId="10" fontId="4" fillId="3" borderId="3" xfId="1" applyNumberFormat="1" applyFont="1" applyFill="1" applyBorder="1" applyAlignment="1">
      <alignment horizontal="center" vertical="center"/>
    </xf>
    <xf numFmtId="10" fontId="4" fillId="3" borderId="4" xfId="1" applyNumberFormat="1" applyFont="1" applyFill="1" applyBorder="1" applyAlignment="1">
      <alignment horizontal="center" vertical="center"/>
    </xf>
    <xf numFmtId="10" fontId="4" fillId="3" borderId="5" xfId="1" applyNumberFormat="1" applyFont="1" applyFill="1" applyBorder="1" applyAlignment="1">
      <alignment horizontal="center" vertical="center"/>
    </xf>
    <xf numFmtId="10" fontId="4" fillId="3" borderId="26" xfId="1" applyNumberFormat="1" applyFont="1" applyFill="1" applyBorder="1" applyAlignment="1">
      <alignment horizontal="center" vertical="center"/>
    </xf>
    <xf numFmtId="10" fontId="4" fillId="3" borderId="32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4" fontId="4" fillId="5" borderId="24" xfId="0" applyNumberFormat="1" applyFont="1" applyFill="1" applyBorder="1" applyAlignment="1">
      <alignment horizontal="center" vertical="center"/>
    </xf>
    <xf numFmtId="4" fontId="4" fillId="5" borderId="37" xfId="0" applyNumberFormat="1" applyFont="1" applyFill="1" applyBorder="1" applyAlignment="1">
      <alignment horizontal="center" vertical="center"/>
    </xf>
    <xf numFmtId="0" fontId="5" fillId="3" borderId="22" xfId="0" quotePrefix="1" applyFont="1" applyFill="1" applyBorder="1" applyAlignment="1">
      <alignment horizontal="center" vertical="center"/>
    </xf>
    <xf numFmtId="0" fontId="5" fillId="3" borderId="29" xfId="0" quotePrefix="1" applyFont="1" applyFill="1" applyBorder="1" applyAlignment="1">
      <alignment horizontal="center" vertical="center"/>
    </xf>
    <xf numFmtId="10" fontId="0" fillId="5" borderId="0" xfId="0" applyNumberFormat="1" applyFill="1" applyAlignment="1">
      <alignment horizontal="left" vertical="center" wrapText="1"/>
    </xf>
    <xf numFmtId="0" fontId="0" fillId="0" borderId="0" xfId="0" applyAlignment="1">
      <alignment horizontal="right"/>
    </xf>
    <xf numFmtId="10" fontId="4" fillId="3" borderId="24" xfId="1" applyNumberFormat="1" applyFont="1" applyFill="1" applyBorder="1" applyAlignment="1">
      <alignment horizontal="center" vertical="center"/>
    </xf>
    <xf numFmtId="10" fontId="4" fillId="3" borderId="30" xfId="1" applyNumberFormat="1" applyFont="1" applyFill="1" applyBorder="1" applyAlignment="1">
      <alignment horizontal="center" vertical="center"/>
    </xf>
    <xf numFmtId="10" fontId="4" fillId="3" borderId="28" xfId="1" applyNumberFormat="1" applyFont="1" applyFill="1" applyBorder="1" applyAlignment="1">
      <alignment horizontal="center" vertical="center"/>
    </xf>
    <xf numFmtId="0" fontId="5" fillId="3" borderId="22" xfId="0" quotePrefix="1" applyFont="1" applyFill="1" applyBorder="1" applyAlignment="1">
      <alignment horizontal="left" vertical="center"/>
    </xf>
    <xf numFmtId="0" fontId="5" fillId="3" borderId="29" xfId="0" quotePrefix="1" applyFont="1" applyFill="1" applyBorder="1" applyAlignment="1">
      <alignment horizontal="left" vertical="center"/>
    </xf>
    <xf numFmtId="10" fontId="4" fillId="3" borderId="22" xfId="1" applyNumberFormat="1" applyFont="1" applyFill="1" applyBorder="1" applyAlignment="1">
      <alignment horizontal="center" vertical="center"/>
    </xf>
    <xf numFmtId="10" fontId="4" fillId="3" borderId="23" xfId="1" applyNumberFormat="1" applyFont="1" applyFill="1" applyBorder="1" applyAlignment="1">
      <alignment horizontal="center" vertical="center"/>
    </xf>
    <xf numFmtId="10" fontId="4" fillId="3" borderId="29" xfId="1" applyNumberFormat="1" applyFont="1" applyFill="1" applyBorder="1" applyAlignment="1">
      <alignment horizontal="center" vertical="center"/>
    </xf>
    <xf numFmtId="10" fontId="4" fillId="5" borderId="28" xfId="1" applyNumberFormat="1" applyFont="1" applyFill="1" applyBorder="1" applyAlignment="1">
      <alignment vertical="center"/>
    </xf>
    <xf numFmtId="10" fontId="4" fillId="5" borderId="33" xfId="1" applyNumberFormat="1" applyFont="1" applyFill="1" applyBorder="1" applyAlignment="1">
      <alignment vertical="center"/>
    </xf>
    <xf numFmtId="10" fontId="4" fillId="5" borderId="36" xfId="1" applyNumberFormat="1" applyFont="1" applyFill="1" applyBorder="1" applyAlignment="1">
      <alignment vertical="center"/>
    </xf>
  </cellXfs>
  <cellStyles count="4">
    <cellStyle name="Dziesiętny" xfId="3" builtinId="3"/>
    <cellStyle name="Excel Built-in Explanatory Text" xfId="2" xr:uid="{42DB63F0-3413-4DE4-B6DF-CF32ED90DFE9}"/>
    <cellStyle name="Normalny" xfId="0" builtinId="0"/>
    <cellStyle name="Procentowy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C295-9C63-49CD-BFEE-6088B845A803}">
  <dimension ref="A1:K58"/>
  <sheetViews>
    <sheetView tabSelected="1" topLeftCell="A34" zoomScale="70" zoomScaleNormal="70" workbookViewId="0">
      <selection activeCell="E61" sqref="E61"/>
    </sheetView>
  </sheetViews>
  <sheetFormatPr defaultRowHeight="14.5" outlineLevelRow="2"/>
  <cols>
    <col min="1" max="1" width="11.453125" customWidth="1"/>
    <col min="2" max="2" width="9.453125" customWidth="1"/>
    <col min="3" max="3" width="67.6328125" customWidth="1"/>
    <col min="4" max="4" width="14.6328125" customWidth="1"/>
    <col min="5" max="5" width="16.36328125" customWidth="1"/>
    <col min="6" max="6" width="19.54296875" customWidth="1"/>
    <col min="7" max="7" width="13.453125" customWidth="1"/>
    <col min="8" max="8" width="16.6328125" customWidth="1"/>
    <col min="9" max="9" width="24" customWidth="1"/>
  </cols>
  <sheetData>
    <row r="1" spans="1:11">
      <c r="A1" s="66" t="s">
        <v>0</v>
      </c>
      <c r="B1" s="67"/>
      <c r="C1" s="67"/>
      <c r="D1" s="67"/>
      <c r="E1" s="67"/>
      <c r="F1" s="67"/>
      <c r="G1" s="67"/>
      <c r="H1" s="67"/>
      <c r="I1" s="68"/>
    </row>
    <row r="2" spans="1:11">
      <c r="A2" s="69"/>
      <c r="B2" s="70"/>
      <c r="C2" s="70"/>
      <c r="D2" s="70"/>
      <c r="E2" s="70"/>
      <c r="F2" s="70"/>
      <c r="G2" s="70"/>
      <c r="H2" s="70"/>
      <c r="I2" s="71"/>
    </row>
    <row r="3" spans="1:11">
      <c r="A3" s="72"/>
      <c r="B3" s="73"/>
      <c r="C3" s="73"/>
      <c r="D3" s="73"/>
      <c r="E3" s="73"/>
      <c r="F3" s="73"/>
      <c r="G3" s="73"/>
      <c r="H3" s="73"/>
      <c r="I3" s="74"/>
    </row>
    <row r="4" spans="1:11" ht="37.5" customHeight="1">
      <c r="A4" s="75" t="s">
        <v>1</v>
      </c>
      <c r="B4" s="76"/>
      <c r="C4" s="77"/>
      <c r="D4" s="78" t="s">
        <v>27</v>
      </c>
      <c r="E4" s="79"/>
      <c r="F4" s="79"/>
      <c r="G4" s="79"/>
      <c r="H4" s="79"/>
      <c r="I4" s="80"/>
    </row>
    <row r="5" spans="1:11" ht="15.5">
      <c r="A5" s="81" t="s">
        <v>2</v>
      </c>
      <c r="B5" s="82"/>
      <c r="C5" s="83"/>
      <c r="D5" s="78" t="s">
        <v>3</v>
      </c>
      <c r="E5" s="79"/>
      <c r="F5" s="79"/>
      <c r="G5" s="79"/>
      <c r="H5" s="79"/>
      <c r="I5" s="80"/>
    </row>
    <row r="6" spans="1:11" ht="15.5">
      <c r="A6" s="81" t="s">
        <v>4</v>
      </c>
      <c r="B6" s="82"/>
      <c r="C6" s="83"/>
      <c r="D6" s="78" t="s">
        <v>5</v>
      </c>
      <c r="E6" s="79"/>
      <c r="F6" s="79"/>
      <c r="G6" s="79"/>
      <c r="H6" s="79"/>
      <c r="I6" s="80"/>
    </row>
    <row r="7" spans="1:11">
      <c r="A7" s="100" t="s">
        <v>6</v>
      </c>
      <c r="B7" s="1"/>
      <c r="C7" s="102" t="s">
        <v>7</v>
      </c>
      <c r="D7" s="104"/>
      <c r="E7" s="105"/>
      <c r="F7" s="105"/>
      <c r="G7" s="105"/>
      <c r="H7" s="105"/>
      <c r="I7" s="106"/>
    </row>
    <row r="8" spans="1:11" ht="26.5" thickBot="1">
      <c r="A8" s="101"/>
      <c r="B8" s="3"/>
      <c r="C8" s="103"/>
      <c r="D8" s="4" t="s">
        <v>35</v>
      </c>
      <c r="E8" s="4" t="s">
        <v>17</v>
      </c>
      <c r="F8" s="2" t="s">
        <v>8</v>
      </c>
      <c r="G8" s="5" t="s">
        <v>9</v>
      </c>
      <c r="H8" s="5" t="s">
        <v>10</v>
      </c>
      <c r="I8" s="6" t="s">
        <v>11</v>
      </c>
    </row>
    <row r="9" spans="1:11" ht="15" thickBot="1">
      <c r="A9" s="96"/>
      <c r="B9" s="97"/>
      <c r="C9" s="97"/>
      <c r="D9" s="98"/>
      <c r="E9" s="98"/>
      <c r="F9" s="98"/>
      <c r="G9" s="98"/>
      <c r="H9" s="98"/>
      <c r="I9" s="99"/>
    </row>
    <row r="10" spans="1:11" ht="15" thickBot="1">
      <c r="A10" s="99" t="s">
        <v>12</v>
      </c>
      <c r="B10" s="114" t="s">
        <v>18</v>
      </c>
      <c r="C10" s="116"/>
      <c r="D10" s="116"/>
      <c r="E10" s="116"/>
      <c r="F10" s="116"/>
      <c r="G10" s="116"/>
      <c r="H10" s="116"/>
      <c r="I10" s="115"/>
    </row>
    <row r="11" spans="1:11" ht="16" customHeight="1" thickBot="1">
      <c r="A11" s="110"/>
      <c r="B11" s="114" t="s">
        <v>19</v>
      </c>
      <c r="C11" s="115"/>
      <c r="D11" s="118">
        <v>0.03</v>
      </c>
      <c r="E11" s="119"/>
      <c r="F11" s="128"/>
      <c r="G11" s="84">
        <v>0.23</v>
      </c>
      <c r="H11" s="87">
        <f>ROUND((F11+F13)*G11,2)</f>
        <v>0</v>
      </c>
      <c r="I11" s="87">
        <f>ROUND((F11+F13)+H11,2)</f>
        <v>0</v>
      </c>
    </row>
    <row r="12" spans="1:11" ht="27.5" customHeight="1" outlineLevel="1">
      <c r="A12" s="110"/>
      <c r="B12" s="26" t="s">
        <v>20</v>
      </c>
      <c r="C12" s="61" t="s">
        <v>40</v>
      </c>
      <c r="D12" s="120"/>
      <c r="E12" s="121"/>
      <c r="F12" s="129"/>
      <c r="G12" s="85"/>
      <c r="H12" s="88"/>
      <c r="I12" s="88"/>
      <c r="K12" s="33"/>
    </row>
    <row r="13" spans="1:11" ht="29.5" customHeight="1" outlineLevel="1" thickBot="1">
      <c r="A13" s="110"/>
      <c r="B13" s="35" t="s">
        <v>21</v>
      </c>
      <c r="C13" s="60" t="s">
        <v>42</v>
      </c>
      <c r="D13" s="120"/>
      <c r="E13" s="121"/>
      <c r="F13" s="48">
        <f>ROUND(D11*$F$36,2)-F11</f>
        <v>0</v>
      </c>
      <c r="G13" s="85"/>
      <c r="H13" s="88"/>
      <c r="I13" s="88"/>
      <c r="K13" s="33"/>
    </row>
    <row r="14" spans="1:11" ht="16" customHeight="1" thickBot="1">
      <c r="A14" s="110"/>
      <c r="B14" s="20" t="s">
        <v>22</v>
      </c>
      <c r="C14" s="19"/>
      <c r="D14" s="118">
        <v>0.04</v>
      </c>
      <c r="E14" s="119"/>
      <c r="F14" s="128"/>
      <c r="G14" s="84">
        <v>0.23</v>
      </c>
      <c r="H14" s="87">
        <f>ROUND((F14+F16)*G14,2)</f>
        <v>0</v>
      </c>
      <c r="I14" s="87">
        <f>ROUND((F14+F16)+H14,2)</f>
        <v>0</v>
      </c>
    </row>
    <row r="15" spans="1:11" ht="29.5" customHeight="1" outlineLevel="1">
      <c r="A15" s="110"/>
      <c r="B15" s="26" t="s">
        <v>23</v>
      </c>
      <c r="C15" s="61" t="s">
        <v>41</v>
      </c>
      <c r="D15" s="120"/>
      <c r="E15" s="121"/>
      <c r="F15" s="129"/>
      <c r="G15" s="85"/>
      <c r="H15" s="88"/>
      <c r="I15" s="88"/>
    </row>
    <row r="16" spans="1:11" ht="29" customHeight="1" outlineLevel="1" thickBot="1">
      <c r="A16" s="110"/>
      <c r="B16" s="36" t="s">
        <v>24</v>
      </c>
      <c r="C16" s="60" t="s">
        <v>43</v>
      </c>
      <c r="D16" s="120"/>
      <c r="E16" s="121"/>
      <c r="F16" s="48">
        <f>ROUND(D14*$F$36,2)-F14</f>
        <v>0</v>
      </c>
      <c r="G16" s="85"/>
      <c r="H16" s="88"/>
      <c r="I16" s="88"/>
    </row>
    <row r="17" spans="1:9" ht="15" customHeight="1" thickBot="1">
      <c r="A17" s="111" t="s">
        <v>13</v>
      </c>
      <c r="B17" s="89" t="s">
        <v>25</v>
      </c>
      <c r="C17" s="90"/>
      <c r="D17" s="90"/>
      <c r="E17" s="90"/>
      <c r="F17" s="90"/>
      <c r="G17" s="90"/>
      <c r="H17" s="90"/>
      <c r="I17" s="91"/>
    </row>
    <row r="18" spans="1:9" ht="20" customHeight="1" thickBot="1">
      <c r="A18" s="112"/>
      <c r="B18" s="137" t="s">
        <v>32</v>
      </c>
      <c r="C18" s="138"/>
      <c r="D18" s="134">
        <v>0.83</v>
      </c>
      <c r="E18" s="139"/>
      <c r="F18" s="140"/>
      <c r="G18" s="140"/>
      <c r="H18" s="140"/>
      <c r="I18" s="141"/>
    </row>
    <row r="19" spans="1:9" ht="27.5" customHeight="1" outlineLevel="1">
      <c r="A19" s="112"/>
      <c r="B19" s="25" t="s">
        <v>29</v>
      </c>
      <c r="C19" s="57" t="s">
        <v>44</v>
      </c>
      <c r="D19" s="135"/>
      <c r="E19" s="143"/>
      <c r="F19" s="47">
        <f>ROUND(E19*$F$36,2)</f>
        <v>0</v>
      </c>
      <c r="G19" s="55">
        <v>0.23</v>
      </c>
      <c r="H19" s="47">
        <f t="shared" ref="H19:H20" si="0">ROUND(F19*G19,2)</f>
        <v>0</v>
      </c>
      <c r="I19" s="47">
        <f t="shared" ref="I19:I20" si="1">ROUND(F19+H19,2)</f>
        <v>0</v>
      </c>
    </row>
    <row r="20" spans="1:9" ht="27.5" customHeight="1" outlineLevel="1" thickBot="1">
      <c r="A20" s="112"/>
      <c r="B20" s="59" t="s">
        <v>37</v>
      </c>
      <c r="C20" s="58" t="s">
        <v>38</v>
      </c>
      <c r="D20" s="135"/>
      <c r="E20" s="142"/>
      <c r="F20" s="51">
        <f>ROUND(E20*$F$36,2)</f>
        <v>0</v>
      </c>
      <c r="G20" s="56">
        <v>0.23</v>
      </c>
      <c r="H20" s="51">
        <f t="shared" si="0"/>
        <v>0</v>
      </c>
      <c r="I20" s="51">
        <f t="shared" si="1"/>
        <v>0</v>
      </c>
    </row>
    <row r="21" spans="1:9" ht="21.75" customHeight="1" thickBot="1">
      <c r="A21" s="112"/>
      <c r="B21" s="137" t="s">
        <v>33</v>
      </c>
      <c r="C21" s="138"/>
      <c r="D21" s="135"/>
      <c r="E21" s="139"/>
      <c r="F21" s="140"/>
      <c r="G21" s="140"/>
      <c r="H21" s="140"/>
      <c r="I21" s="141"/>
    </row>
    <row r="22" spans="1:9" ht="21.75" customHeight="1" outlineLevel="2">
      <c r="A22" s="112"/>
      <c r="B22" s="27" t="s">
        <v>34</v>
      </c>
      <c r="C22" s="37" t="s">
        <v>34</v>
      </c>
      <c r="D22" s="135"/>
      <c r="E22" s="143"/>
      <c r="F22" s="50">
        <f t="shared" ref="F22:F24" si="2">ROUND(E22*$F$36,2)</f>
        <v>0</v>
      </c>
      <c r="G22" s="92">
        <v>0.23</v>
      </c>
      <c r="H22" s="47">
        <f t="shared" ref="H22" si="3">ROUND(F22*G22,2)</f>
        <v>0</v>
      </c>
      <c r="I22" s="50">
        <f t="shared" ref="I22:I24" si="4">ROUND(F22+H22,2)</f>
        <v>0</v>
      </c>
    </row>
    <row r="23" spans="1:9" ht="21.75" customHeight="1" outlineLevel="2">
      <c r="A23" s="112"/>
      <c r="B23" s="40" t="s">
        <v>34</v>
      </c>
      <c r="C23" s="41" t="s">
        <v>34</v>
      </c>
      <c r="D23" s="135"/>
      <c r="E23" s="144"/>
      <c r="F23" s="48">
        <f t="shared" si="2"/>
        <v>0</v>
      </c>
      <c r="G23" s="93"/>
      <c r="H23" s="53">
        <f>ROUND(F23*G22,2)</f>
        <v>0</v>
      </c>
      <c r="I23" s="52">
        <f t="shared" si="4"/>
        <v>0</v>
      </c>
    </row>
    <row r="24" spans="1:9" ht="21.75" customHeight="1" outlineLevel="2" thickBot="1">
      <c r="A24" s="112"/>
      <c r="B24" s="39"/>
      <c r="C24" s="38"/>
      <c r="D24" s="135"/>
      <c r="E24" s="142"/>
      <c r="F24" s="51">
        <f t="shared" si="2"/>
        <v>0</v>
      </c>
      <c r="G24" s="94"/>
      <c r="H24" s="51">
        <f>ROUND(F24*G22,2)</f>
        <v>0</v>
      </c>
      <c r="I24" s="49">
        <f t="shared" si="4"/>
        <v>0</v>
      </c>
    </row>
    <row r="25" spans="1:9" ht="21.75" customHeight="1" thickBot="1">
      <c r="A25" s="112"/>
      <c r="B25" s="130"/>
      <c r="C25" s="131"/>
      <c r="D25" s="135"/>
      <c r="E25" s="139"/>
      <c r="F25" s="140"/>
      <c r="G25" s="140"/>
      <c r="H25" s="140"/>
      <c r="I25" s="141"/>
    </row>
    <row r="26" spans="1:9" ht="21.75" customHeight="1" outlineLevel="1">
      <c r="A26" s="112"/>
      <c r="B26" s="27"/>
      <c r="C26" s="37"/>
      <c r="D26" s="135"/>
      <c r="E26" s="143"/>
      <c r="F26" s="47">
        <f t="shared" ref="F26:F28" si="5">ROUND(E26*$F$36,2)</f>
        <v>0</v>
      </c>
      <c r="G26" s="84">
        <v>0.23</v>
      </c>
      <c r="H26" s="47">
        <f t="shared" ref="H26" si="6">ROUND(F26*G26,2)</f>
        <v>0</v>
      </c>
      <c r="I26" s="47">
        <f t="shared" ref="I26:I28" si="7">ROUND(F26+H26,2)</f>
        <v>0</v>
      </c>
    </row>
    <row r="27" spans="1:9" ht="21.75" customHeight="1" outlineLevel="1">
      <c r="A27" s="112"/>
      <c r="B27" s="43"/>
      <c r="C27" s="44"/>
      <c r="D27" s="135"/>
      <c r="E27" s="144"/>
      <c r="F27" s="52">
        <f t="shared" si="5"/>
        <v>0</v>
      </c>
      <c r="G27" s="85"/>
      <c r="H27" s="52">
        <f>ROUND(F27*G26,2)</f>
        <v>0</v>
      </c>
      <c r="I27" s="53">
        <f t="shared" si="7"/>
        <v>0</v>
      </c>
    </row>
    <row r="28" spans="1:9" ht="21.75" customHeight="1" outlineLevel="1" thickBot="1">
      <c r="A28" s="112"/>
      <c r="B28" s="42"/>
      <c r="C28" s="38"/>
      <c r="D28" s="135"/>
      <c r="E28" s="142"/>
      <c r="F28" s="51">
        <f t="shared" si="5"/>
        <v>0</v>
      </c>
      <c r="G28" s="86"/>
      <c r="H28" s="49">
        <f>ROUND(F28*G26,2)</f>
        <v>0</v>
      </c>
      <c r="I28" s="51">
        <f t="shared" si="7"/>
        <v>0</v>
      </c>
    </row>
    <row r="29" spans="1:9" ht="19.5" customHeight="1" thickBot="1">
      <c r="A29" s="112"/>
      <c r="B29" s="130"/>
      <c r="C29" s="131"/>
      <c r="D29" s="135"/>
      <c r="E29" s="139"/>
      <c r="F29" s="140"/>
      <c r="G29" s="140"/>
      <c r="H29" s="140"/>
      <c r="I29" s="141"/>
    </row>
    <row r="30" spans="1:9" ht="21" customHeight="1" outlineLevel="1">
      <c r="A30" s="112"/>
      <c r="B30" s="27"/>
      <c r="C30" s="45"/>
      <c r="D30" s="135"/>
      <c r="E30" s="143"/>
      <c r="F30" s="47">
        <f t="shared" ref="F30:F32" si="8">ROUND(E30*$F$36,2)</f>
        <v>0</v>
      </c>
      <c r="G30" s="84">
        <v>0.23</v>
      </c>
      <c r="H30" s="50">
        <f t="shared" ref="H30" si="9">ROUND(F30*G30,2)</f>
        <v>0</v>
      </c>
      <c r="I30" s="47">
        <f t="shared" ref="I30:I32" si="10">ROUND(F30+H30,2)</f>
        <v>0</v>
      </c>
    </row>
    <row r="31" spans="1:9" ht="22" customHeight="1" outlineLevel="1">
      <c r="A31" s="112"/>
      <c r="B31" s="40"/>
      <c r="C31" s="46"/>
      <c r="D31" s="135"/>
      <c r="E31" s="144"/>
      <c r="F31" s="53">
        <f t="shared" si="8"/>
        <v>0</v>
      </c>
      <c r="G31" s="85"/>
      <c r="H31" s="48">
        <f>ROUND(F31*G30,2)</f>
        <v>0</v>
      </c>
      <c r="I31" s="52">
        <f t="shared" si="10"/>
        <v>0</v>
      </c>
    </row>
    <row r="32" spans="1:9" ht="20.5" customHeight="1" outlineLevel="1" thickBot="1">
      <c r="A32" s="112"/>
      <c r="B32" s="39" t="s">
        <v>34</v>
      </c>
      <c r="C32" s="28" t="s">
        <v>34</v>
      </c>
      <c r="D32" s="136"/>
      <c r="E32" s="142"/>
      <c r="F32" s="51">
        <f t="shared" si="8"/>
        <v>0</v>
      </c>
      <c r="G32" s="86"/>
      <c r="H32" s="51">
        <f>ROUND(F32*G30,2)</f>
        <v>0</v>
      </c>
      <c r="I32" s="49">
        <f t="shared" si="10"/>
        <v>0</v>
      </c>
    </row>
    <row r="33" spans="1:9" ht="19.5" customHeight="1" thickBot="1">
      <c r="A33" s="111" t="s">
        <v>14</v>
      </c>
      <c r="B33" s="90" t="s">
        <v>26</v>
      </c>
      <c r="C33" s="90"/>
      <c r="D33" s="118">
        <v>0.1</v>
      </c>
      <c r="E33" s="119"/>
      <c r="F33" s="87">
        <f>ROUND(D33*$F$36,2)</f>
        <v>0</v>
      </c>
      <c r="G33" s="84">
        <v>0.23</v>
      </c>
      <c r="H33" s="87">
        <f>ROUND(F33*G33,2)</f>
        <v>0</v>
      </c>
      <c r="I33" s="87">
        <f>ROUND(F33+H33,2)</f>
        <v>0</v>
      </c>
    </row>
    <row r="34" spans="1:9" ht="26.5" customHeight="1" outlineLevel="1">
      <c r="A34" s="112"/>
      <c r="B34" s="124" t="s">
        <v>39</v>
      </c>
      <c r="C34" s="125"/>
      <c r="D34" s="120"/>
      <c r="E34" s="121"/>
      <c r="F34" s="88"/>
      <c r="G34" s="85"/>
      <c r="H34" s="88"/>
      <c r="I34" s="88"/>
    </row>
    <row r="35" spans="1:9" ht="26.5" customHeight="1" outlineLevel="1" thickBot="1">
      <c r="A35" s="113"/>
      <c r="B35" s="126"/>
      <c r="C35" s="127"/>
      <c r="D35" s="122"/>
      <c r="E35" s="123"/>
      <c r="F35" s="117"/>
      <c r="G35" s="86"/>
      <c r="H35" s="117"/>
      <c r="I35" s="117"/>
    </row>
    <row r="36" spans="1:9" ht="18.5" thickBot="1">
      <c r="A36" s="107" t="s">
        <v>15</v>
      </c>
      <c r="B36" s="108"/>
      <c r="C36" s="109"/>
      <c r="D36" s="23">
        <f>D29+D25+D21+D18+D14+D11+D33</f>
        <v>1</v>
      </c>
      <c r="E36" s="21">
        <f>D33+E32+E31+E30+E28+E27+E26+E24+E23+E22+E19+D14+D11+E20</f>
        <v>0.17</v>
      </c>
      <c r="F36" s="22"/>
      <c r="G36" s="13"/>
      <c r="H36" s="29"/>
      <c r="I36" s="54">
        <f>I33+I32+I31+I30+I28+I27+I26+I24+I23+I22+I20+I19+I14+I11</f>
        <v>0</v>
      </c>
    </row>
    <row r="37" spans="1:9" s="16" customFormat="1" ht="26" customHeight="1">
      <c r="A37" s="15"/>
      <c r="B37" s="15"/>
      <c r="C37" s="15"/>
      <c r="D37" s="14"/>
      <c r="E37" s="17"/>
      <c r="F37" s="18"/>
      <c r="G37" s="15"/>
      <c r="H37" s="15"/>
      <c r="I37" s="15"/>
    </row>
    <row r="38" spans="1:9" ht="200.5" customHeight="1">
      <c r="A38" s="62" t="s">
        <v>46</v>
      </c>
      <c r="B38" s="62"/>
      <c r="C38" s="62"/>
      <c r="D38" s="8"/>
      <c r="E38" s="132" t="s">
        <v>45</v>
      </c>
      <c r="F38" s="132"/>
      <c r="G38" s="132"/>
      <c r="H38" s="7"/>
      <c r="I38" s="9"/>
    </row>
    <row r="39" spans="1:9">
      <c r="D39" s="10"/>
      <c r="E39" s="132"/>
      <c r="F39" s="132"/>
      <c r="G39" s="132"/>
    </row>
    <row r="40" spans="1:9">
      <c r="A40" s="63" t="s">
        <v>16</v>
      </c>
      <c r="B40" s="63"/>
      <c r="C40" s="63"/>
      <c r="D40" s="10"/>
      <c r="E40" s="132"/>
      <c r="F40" s="132"/>
      <c r="G40" s="132"/>
    </row>
    <row r="41" spans="1:9">
      <c r="C41" s="12"/>
      <c r="D41" s="10"/>
      <c r="E41" s="132"/>
      <c r="F41" s="132"/>
      <c r="G41" s="132"/>
    </row>
    <row r="42" spans="1:9">
      <c r="A42" s="64" t="s">
        <v>30</v>
      </c>
      <c r="B42" s="64"/>
      <c r="C42" s="64"/>
      <c r="D42" s="10"/>
      <c r="E42" s="132"/>
      <c r="F42" s="132"/>
      <c r="G42" s="132"/>
    </row>
    <row r="43" spans="1:9">
      <c r="D43" s="10"/>
      <c r="E43" s="132"/>
      <c r="F43" s="132"/>
      <c r="G43" s="132"/>
    </row>
    <row r="44" spans="1:9" ht="38" customHeight="1">
      <c r="A44" s="65" t="s">
        <v>36</v>
      </c>
      <c r="B44" s="65"/>
      <c r="C44" s="65"/>
      <c r="D44" s="10"/>
      <c r="E44" s="132"/>
      <c r="F44" s="132"/>
      <c r="G44" s="132"/>
    </row>
    <row r="45" spans="1:9">
      <c r="C45" s="34"/>
      <c r="D45" s="10"/>
      <c r="E45" s="10"/>
    </row>
    <row r="46" spans="1:9">
      <c r="C46" s="34"/>
      <c r="D46" s="10"/>
      <c r="E46" s="10"/>
    </row>
    <row r="47" spans="1:9">
      <c r="C47" s="133"/>
      <c r="D47" s="133"/>
      <c r="E47" s="133"/>
      <c r="F47" s="133"/>
      <c r="G47" s="133"/>
    </row>
    <row r="48" spans="1:9" ht="35.5" hidden="1">
      <c r="C48" s="24" t="s">
        <v>31</v>
      </c>
      <c r="D48" s="95" t="s">
        <v>28</v>
      </c>
      <c r="E48" s="95"/>
    </row>
    <row r="50" spans="3:7">
      <c r="C50" s="31"/>
      <c r="D50" s="11"/>
      <c r="E50" s="32"/>
      <c r="F50" s="30"/>
    </row>
    <row r="51" spans="3:7">
      <c r="C51" s="31"/>
      <c r="D51" s="11"/>
      <c r="E51" s="32"/>
    </row>
    <row r="52" spans="3:7">
      <c r="D52" s="11"/>
      <c r="E52" s="32"/>
      <c r="F52" s="33"/>
    </row>
    <row r="53" spans="3:7">
      <c r="C53" s="31"/>
      <c r="D53" s="11"/>
    </row>
    <row r="54" spans="3:7">
      <c r="C54" s="31"/>
      <c r="D54" s="11"/>
      <c r="E54" s="11"/>
      <c r="F54" s="30"/>
      <c r="G54" s="30"/>
    </row>
    <row r="55" spans="3:7">
      <c r="C55" s="31"/>
      <c r="D55" s="11"/>
      <c r="E55" s="11"/>
      <c r="F55" s="30"/>
    </row>
    <row r="56" spans="3:7">
      <c r="C56" s="31"/>
      <c r="D56" s="11"/>
      <c r="E56" s="11"/>
      <c r="F56" s="30"/>
    </row>
    <row r="57" spans="3:7">
      <c r="C57" s="31"/>
      <c r="D57" s="11"/>
      <c r="E57" s="11"/>
      <c r="F57" s="30"/>
    </row>
    <row r="58" spans="3:7">
      <c r="C58" s="31"/>
      <c r="D58" s="11"/>
      <c r="E58" s="11"/>
      <c r="F58" s="30"/>
    </row>
  </sheetData>
  <mergeCells count="54">
    <mergeCell ref="E38:G44"/>
    <mergeCell ref="C47:G47"/>
    <mergeCell ref="G14:G16"/>
    <mergeCell ref="D18:D32"/>
    <mergeCell ref="B18:C18"/>
    <mergeCell ref="B21:C21"/>
    <mergeCell ref="E25:I25"/>
    <mergeCell ref="E29:I29"/>
    <mergeCell ref="E18:I18"/>
    <mergeCell ref="E21:I21"/>
    <mergeCell ref="F33:F35"/>
    <mergeCell ref="H33:H35"/>
    <mergeCell ref="H14:H16"/>
    <mergeCell ref="D11:E13"/>
    <mergeCell ref="D14:E16"/>
    <mergeCell ref="I11:I13"/>
    <mergeCell ref="D33:E35"/>
    <mergeCell ref="B34:C35"/>
    <mergeCell ref="F14:F15"/>
    <mergeCell ref="F11:F12"/>
    <mergeCell ref="B25:C25"/>
    <mergeCell ref="B29:C29"/>
    <mergeCell ref="D48:E48"/>
    <mergeCell ref="A9:I9"/>
    <mergeCell ref="A6:C6"/>
    <mergeCell ref="D6:I6"/>
    <mergeCell ref="A7:A8"/>
    <mergeCell ref="C7:C8"/>
    <mergeCell ref="D7:I7"/>
    <mergeCell ref="A36:C36"/>
    <mergeCell ref="B33:C33"/>
    <mergeCell ref="A10:A16"/>
    <mergeCell ref="A17:A32"/>
    <mergeCell ref="A33:A35"/>
    <mergeCell ref="B11:C11"/>
    <mergeCell ref="H11:H13"/>
    <mergeCell ref="B10:I10"/>
    <mergeCell ref="I33:I35"/>
    <mergeCell ref="A38:C38"/>
    <mergeCell ref="A40:C40"/>
    <mergeCell ref="A42:C42"/>
    <mergeCell ref="A44:C44"/>
    <mergeCell ref="A1:I3"/>
    <mergeCell ref="A4:C4"/>
    <mergeCell ref="D4:I4"/>
    <mergeCell ref="A5:C5"/>
    <mergeCell ref="D5:I5"/>
    <mergeCell ref="G33:G35"/>
    <mergeCell ref="G11:G13"/>
    <mergeCell ref="I14:I16"/>
    <mergeCell ref="B17:I17"/>
    <mergeCell ref="G30:G32"/>
    <mergeCell ref="G26:G28"/>
    <mergeCell ref="G22:G24"/>
  </mergeCells>
  <phoneticPr fontId="14" type="noConversion"/>
  <conditionalFormatting sqref="E36">
    <cfRule type="cellIs" dxfId="0" priority="1" operator="equal">
      <formula>1</formula>
    </cfRule>
  </conditionalFormatting>
  <pageMargins left="0.7" right="0.7" top="0.75" bottom="0.75" header="0.3" footer="0.3"/>
  <ignoredErrors>
    <ignoredError sqref="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Michalina Brońska</cp:lastModifiedBy>
  <dcterms:created xsi:type="dcterms:W3CDTF">2023-11-02T11:44:18Z</dcterms:created>
  <dcterms:modified xsi:type="dcterms:W3CDTF">2025-02-26T09:08:22Z</dcterms:modified>
</cp:coreProperties>
</file>